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<sst xmlns="http://schemas.openxmlformats.org/spreadsheetml/2006/main" count="587" uniqueCount="153">
  <si>
    <t>Общегосударственные вопросы</t>
  </si>
  <si>
    <t>121</t>
  </si>
  <si>
    <t>122</t>
  </si>
  <si>
    <t>244</t>
  </si>
  <si>
    <t>852</t>
  </si>
  <si>
    <t>851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</si>
  <si>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</si>
  <si>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</si>
  <si>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</si>
  <si>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</si>
  <si>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Другие вопросы в области жилищно-коммунального хозяйства</t>
  </si>
  <si>
    <t>321</t>
  </si>
  <si>
    <t>Физическая культура и спорт</t>
  </si>
  <si>
    <t>540</t>
  </si>
  <si>
    <t>Сельское хозяйство и рыболовство</t>
  </si>
  <si>
    <t>22 2 00 00020</t>
  </si>
  <si>
    <t>22 2 00 00030</t>
  </si>
  <si>
    <t>22 2 00 00050</t>
  </si>
  <si>
    <t>22 2 00 00060</t>
  </si>
  <si>
    <t>22 2 00 00090</t>
  </si>
  <si>
    <t>22 2 00 00180</t>
  </si>
  <si>
    <t>22 2 00 00170</t>
  </si>
  <si>
    <t>22 2 00 00040</t>
  </si>
  <si>
    <t>22 2 00 00120</t>
  </si>
  <si>
    <t>22 2 00 00130</t>
  </si>
  <si>
    <t>22 2 00 00140</t>
  </si>
  <si>
    <t>22 2 00 00160</t>
  </si>
  <si>
    <t xml:space="preserve">01 0 01 00310 </t>
  </si>
  <si>
    <t>129</t>
  </si>
  <si>
    <t>111</t>
  </si>
  <si>
    <t>119</t>
  </si>
  <si>
    <t>044</t>
  </si>
  <si>
    <t>Итого</t>
  </si>
  <si>
    <t xml:space="preserve">03 0 01 00330 </t>
  </si>
  <si>
    <t>Наименование</t>
  </si>
  <si>
    <t>Код главы</t>
  </si>
  <si>
    <t>Рз</t>
  </si>
  <si>
    <t>ПР</t>
  </si>
  <si>
    <t>ЦСР</t>
  </si>
  <si>
    <t>ВР</t>
  </si>
  <si>
    <t>Администрация Чагоянского сельсовета</t>
  </si>
  <si>
    <t xml:space="preserve">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</si>
  <si>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</si>
  <si>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</si>
  <si>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</si>
  <si>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</si>
  <si>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</si>
  <si>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</si>
  <si>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</si>
  <si>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</si>
  <si>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</si>
  <si>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</si>
  <si>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Прорчая закупка товаров, работ и услуг для обеспечения государственных (муниципальных) нужд</t>
  </si>
  <si>
    <t>Резервные фонды</t>
  </si>
  <si>
    <t>11</t>
  </si>
  <si>
    <t>Резервные фонды местных администраций</t>
  </si>
  <si>
    <t>Резервные средства</t>
  </si>
  <si>
    <t>13</t>
  </si>
  <si>
    <t>Оценка недвижимости,признание прав и регулирование отношений по государственной и муниципальной собственности</t>
  </si>
  <si>
    <t>Прочая закупка товаров, работ и услуг для муниципальных нужд</t>
  </si>
  <si>
    <t>05 0 01 00350</t>
  </si>
  <si>
    <t>Финансирование мероприятий по приведению в соответствие объектов муниципальной собственности</t>
  </si>
  <si>
    <t>Приведение объектов муниципальной собственности в соответствии с требованиями законодательства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</si>
  <si>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</si>
  <si>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</si>
  <si>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</si>
  <si>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03</t>
  </si>
  <si>
    <t>22 2 00 51180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</si>
  <si>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</si>
  <si>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</si>
  <si>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</si>
  <si>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</si>
  <si>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</si>
  <si>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</si>
  <si>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</si>
  <si>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02 0 00 00000</t>
  </si>
  <si>
    <t>Финансирование мероприятий по обеспечению первичных мер пожарной безопасности на территории села Чагоян</t>
  </si>
  <si>
    <t>02 0 01 00000</t>
  </si>
  <si>
    <t>Мероприятия по обеспечению пожарной безопасти</t>
  </si>
  <si>
    <t>Национальная экономика</t>
  </si>
  <si>
    <t>05</t>
  </si>
  <si>
    <t>Дорожное хозяйство (дорожные фонды)</t>
  </si>
  <si>
    <t>Дорожный фонд</t>
  </si>
  <si>
    <t>Жилищно-коммунальное хозяйство</t>
  </si>
  <si>
    <t>Обеспечение функционирования и развития системы тепло и водоснабжения</t>
  </si>
  <si>
    <t>Уличное освещение</t>
  </si>
  <si>
    <t>Прочая закупка товаров, работ и услуг для государственных(муниципальных) нужд</t>
  </si>
  <si>
    <t>Строительство и содержание автомобильных дорог и инжинерных сооружений на них в границах поселений в рамках благоустройства.</t>
  </si>
  <si>
    <t>600 02 00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</si>
  <si>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</si>
  <si>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</si>
  <si>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22 2 00 00190</t>
  </si>
  <si>
    <t>Муниципальная  программа по энергосбережению и повышению эффективности в Чагоянском сельсовете Шимановского района Амурской области на 2015-2017 годы</t>
  </si>
  <si>
    <t xml:space="preserve">01 0 00 00000 </t>
  </si>
  <si>
    <t>Финансирование мероприятий по обеспечению  рационального использования энергетических ресурсов за счет реализации энергосберегающих мероприятий</t>
  </si>
  <si>
    <t xml:space="preserve">01 0 01 00000 </t>
  </si>
  <si>
    <t>Обеспечение функционирования энергосберегающих мероприятий</t>
  </si>
  <si>
    <t>05 0 00 00000</t>
  </si>
  <si>
    <t>05 0 01 00000</t>
  </si>
  <si>
    <t>Обеспечение деятельности (оказания услуг) подведомственным учреждениям</t>
  </si>
  <si>
    <t>Фонд оплаты труда учреждений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</si>
  <si>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</si>
  <si>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Уплата прочих налогов, сборов и иных обязательных платежей</t>
  </si>
  <si>
    <t xml:space="preserve">Культура,  кинематография </t>
  </si>
  <si>
    <t>08</t>
  </si>
  <si>
    <t xml:space="preserve">Культура </t>
  </si>
  <si>
    <t>Обеспечение деятельности Дворцов и Домов Культуры, других учреждений Культуры и средств массовой информации</t>
  </si>
  <si>
    <t>Иные выплаты персоналу государственных (муниципальных) органов, за и исключением фонда оплаты труда</t>
  </si>
  <si>
    <t>Уплата налога на имущество организаций и земельного налога</t>
  </si>
  <si>
    <t>Обеспечение деятельности библиотек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</si>
  <si>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</si>
  <si>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</si>
  <si>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</si>
  <si>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</si>
  <si>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06 0 00 00000</t>
  </si>
  <si>
    <t>Развитие физической Культуры и массового спорта на селе</t>
  </si>
  <si>
    <t>06 0 01 00000</t>
  </si>
  <si>
    <t>Финансирование мероприятий для развития  физической Культуры в селе Чагоян</t>
  </si>
  <si>
    <t>06 0 01 00360</t>
  </si>
  <si>
    <t>14</t>
  </si>
  <si>
    <t>Иные межбюджетные трансферты</t>
  </si>
  <si>
    <t>07</t>
  </si>
  <si>
    <t>Обеспечение проведения выборов и референдумов</t>
  </si>
  <si>
    <t>22 2 00 00010</t>
  </si>
  <si>
    <t>Проведение выборов в представительные органы муниципального образования, главы муниципального оборазования</t>
  </si>
  <si>
    <t>01 0 01 00310</t>
  </si>
  <si>
    <t xml:space="preserve">22 2 00 00080 </t>
  </si>
  <si>
    <t>08 0 01 00380</t>
  </si>
  <si>
    <t>Муниципальная программа "Обеспечение первичных мер пожарной безопасности на территории Чагоянского сельсовета на 2016-2018годы."</t>
  </si>
  <si>
    <t>02 0 01 00320</t>
  </si>
  <si>
    <t>Программа комплексного развития транспортной инфракструктуры Чагоянского муниципального образования на 2017-2020 годы"</t>
  </si>
  <si>
    <t>Муниципальная    программа "Благоустройство территории Чагоянского сельсовета на 2018-2020годы"</t>
  </si>
  <si>
    <t>Муниципальная    программа  " Развитие физической культуры и  спорта на территории Чагоянского сельсовета на 2018-2020 годы"</t>
  </si>
  <si>
    <t>2019г.</t>
  </si>
  <si>
    <t>Муниципальная  программа "Энергосбережение и повышение энергетической эффективности  Чагоянского сельсовета" на 2018-2020 годы</t>
  </si>
  <si>
    <t>22 2 00 00110</t>
  </si>
  <si>
    <t>Ведомственная структура расходов бюджета поселения на 2019 год</t>
  </si>
  <si>
    <t xml:space="preserve">Муниципальная  программа   «Использование и охрана земель Чагоянского сельсовета  Шимановского района» на 2018-2020 годы </t>
  </si>
  <si>
    <t>853</t>
  </si>
  <si>
    <t>Уплата иных платежей</t>
  </si>
  <si>
    <t>Противодействие и злоупотребление норктическими средствами и их не законный оборот</t>
  </si>
  <si>
    <t>041</t>
  </si>
  <si>
    <t>22 2 00 00220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</si>
  <si>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</si>
  <si>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</si>
  <si>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</si>
  <si>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Коммунальное хозяйство</t>
  </si>
  <si>
    <t>05 0 01 S0400</t>
  </si>
  <si>
    <t>Поддержка проектов развития территорий сельских поселений Амурской области, основанных на местных инициативах</t>
  </si>
  <si>
    <t>Мероприятия по сохранению памятников амурчанам, погибшим в годы Великой Отечественной войны и войны с Японией 1945 года"</t>
  </si>
  <si>
    <t>04 0 01 S0550</t>
  </si>
  <si>
    <t xml:space="preserve">Приложение № 3                                               к  решению Чагоянского сельского Совета народных депутатов                                 </t>
  </si>
  <si>
    <t>№ 161 от 29.05.2020 г.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</si>
</sst>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yy\ hh:mm"/>
    <numFmt numFmtId="203" formatCode="#,##0.00_р_."/>
  </numFmts>
  <fonts count="51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96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96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right" vertical="center"/>
    </xf>
    <xf numFmtId="196" fontId="8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right" vertical="center"/>
    </xf>
    <xf numFmtId="196" fontId="4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96" fontId="10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196" fontId="4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196" fontId="10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  <sheetName val="программы"/>
      <sheetName val="для закупок"/>
      <sheetName val="Лист1"/>
    </sheetNames>
    <sheetDataSet>
      <sheetData sheetId="0">
        <row r="19"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F122" sqref="F122"/>
    </sheetView>
  </sheetViews>
  <sheetFormatPr defaultColWidth="9.140625" defaultRowHeight="12.75"/>
  <cols>
    <col min="1" max="1" width="58.7109375" style="1" customWidth="1"/>
    <col min="2" max="2" width="6.28125" style="2" customWidth="1"/>
    <col min="3" max="3" width="5.57421875" style="2" customWidth="1"/>
    <col min="4" max="4" width="4.8515625" style="2" customWidth="1"/>
    <col min="5" max="5" width="15.7109375" style="2" customWidth="1"/>
    <col min="6" max="6" width="5.28125" style="3" customWidth="1"/>
    <col min="7" max="7" width="10.00390625" style="5" customWidth="1"/>
    <col min="8" max="16384" width="9.140625" style="3" customWidth="1"/>
  </cols>
  <sheetData>
    <row r="1" spans="1:7" ht="15">
      <c r="A1" s="22"/>
      <c r="B1" s="23"/>
      <c r="C1" s="23"/>
      <c r="D1" s="74" t="s">
        <v>151</v>
      </c>
      <c r="E1" s="74"/>
      <c r="F1" s="74"/>
      <c r="G1" s="74"/>
    </row>
    <row r="2" spans="1:7" ht="15">
      <c r="A2" s="22"/>
      <c r="B2" s="23"/>
      <c r="C2" s="23"/>
      <c r="D2" s="75"/>
      <c r="E2" s="75"/>
      <c r="F2" s="75"/>
      <c r="G2" s="75"/>
    </row>
    <row r="3" spans="1:7" ht="15">
      <c r="A3" s="22"/>
      <c r="B3" s="23"/>
      <c r="C3" s="23"/>
      <c r="D3" s="75"/>
      <c r="E3" s="75"/>
      <c r="F3" s="75"/>
      <c r="G3" s="75"/>
    </row>
    <row r="4" spans="1:7" ht="1.5" customHeight="1">
      <c r="A4" s="22"/>
      <c r="B4" s="23"/>
      <c r="C4" s="23"/>
      <c r="D4" s="75"/>
      <c r="E4" s="75"/>
      <c r="F4" s="75"/>
      <c r="G4" s="75"/>
    </row>
    <row r="5" spans="1:7" ht="18" customHeight="1">
      <c r="A5" s="22"/>
      <c r="B5" s="23"/>
      <c r="C5" s="23"/>
      <c r="D5" s="72" t="s">
        <v>152</v>
      </c>
      <c r="E5" s="72"/>
      <c r="F5" s="72"/>
      <c r="G5" s="72"/>
    </row>
    <row r="6" spans="1:7" s="4" customFormat="1" ht="18.75" customHeight="1">
      <c r="A6" s="73" t="s">
        <v>136</v>
      </c>
      <c r="B6" s="73"/>
      <c r="C6" s="73"/>
      <c r="D6" s="73"/>
      <c r="E6" s="73"/>
      <c r="F6" s="73"/>
      <c r="G6" s="73"/>
    </row>
    <row r="7" spans="1:7" s="4" customFormat="1" ht="18.75">
      <c r="A7" s="73"/>
      <c r="B7" s="73"/>
      <c r="C7" s="73"/>
      <c r="D7" s="73"/>
      <c r="E7" s="73"/>
      <c r="F7" s="73"/>
      <c r="G7" s="73"/>
    </row>
    <row r="8" spans="1:7" s="6" customFormat="1" ht="15.75">
      <c r="A8" s="87" t="s">
        <v>34</v>
      </c>
      <c r="B8" s="78" t="s">
        <v>35</v>
      </c>
      <c r="C8" s="78" t="s">
        <v>36</v>
      </c>
      <c r="D8" s="78" t="s">
        <v>37</v>
      </c>
      <c r="E8" s="78" t="s">
        <v>38</v>
      </c>
      <c r="F8" s="78" t="s">
        <v>39</v>
      </c>
      <c r="G8" s="84" t="s">
        <v>133</v>
      </c>
    </row>
    <row r="9" spans="1:7" s="7" customFormat="1" ht="15" customHeight="1">
      <c r="A9" s="87"/>
      <c r="B9" s="79"/>
      <c r="C9" s="79"/>
      <c r="D9" s="79"/>
      <c r="E9" s="79"/>
      <c r="F9" s="79"/>
      <c r="G9" s="85"/>
    </row>
    <row r="10" spans="1:7" s="7" customFormat="1" ht="15">
      <c r="A10" s="86" t="s">
        <v>40</v>
      </c>
      <c r="B10" s="80"/>
      <c r="C10" s="80"/>
      <c r="D10" s="80"/>
      <c r="E10" s="80"/>
      <c r="F10" s="82"/>
      <c r="G10" s="76" t="s">
        <v>41</v>
      </c>
    </row>
    <row r="11" spans="1:7" ht="6.75" customHeight="1">
      <c r="A11" s="83"/>
      <c r="B11" s="81"/>
      <c r="C11" s="81"/>
      <c r="D11" s="81"/>
      <c r="E11" s="81"/>
      <c r="F11" s="83"/>
      <c r="G11" s="77"/>
    </row>
    <row r="12" spans="1:7" ht="15">
      <c r="A12" s="56" t="s">
        <v>0</v>
      </c>
      <c r="B12" s="57" t="s">
        <v>31</v>
      </c>
      <c r="C12" s="58" t="s">
        <v>42</v>
      </c>
      <c r="D12" s="58"/>
      <c r="E12" s="59" t="s">
        <v>41</v>
      </c>
      <c r="F12" s="60"/>
      <c r="G12" s="61">
        <f>G13+G17+G30+G33</f>
        <v>1764.1999999999998</v>
      </c>
    </row>
    <row r="13" spans="1:7" ht="47.25" customHeight="1">
      <c r="A13" s="47" t="s">
        <v>43</v>
      </c>
      <c r="B13" s="35" t="s">
        <v>31</v>
      </c>
      <c r="C13" s="36" t="s">
        <v>42</v>
      </c>
      <c r="D13" s="36" t="s">
        <v>44</v>
      </c>
      <c r="E13" s="36"/>
      <c r="F13" s="36"/>
      <c r="G13" s="37">
        <f>G14</f>
        <v>563.4</v>
      </c>
    </row>
    <row r="14" spans="1:7" ht="21.75" customHeight="1">
      <c r="A14" s="47" t="s">
        <v>45</v>
      </c>
      <c r="B14" s="35" t="s">
        <v>31</v>
      </c>
      <c r="C14" s="36" t="s">
        <v>42</v>
      </c>
      <c r="D14" s="36" t="s">
        <v>44</v>
      </c>
      <c r="E14" s="36" t="s">
        <v>15</v>
      </c>
      <c r="F14" s="36"/>
      <c r="G14" s="37">
        <f>G15+G16</f>
        <v>563.4</v>
      </c>
    </row>
    <row r="15" spans="1:7" ht="18.75" customHeight="1">
      <c r="A15" s="44" t="s">
        <v>46</v>
      </c>
      <c r="B15" s="45" t="s">
        <v>31</v>
      </c>
      <c r="C15" s="34" t="s">
        <v>42</v>
      </c>
      <c r="D15" s="34" t="s">
        <v>44</v>
      </c>
      <c r="E15" s="34" t="s">
        <v>15</v>
      </c>
      <c r="F15" s="34" t="s">
        <v>1</v>
      </c>
      <c r="G15" s="46">
        <v>432.7</v>
      </c>
    </row>
    <row r="16" spans="1:7" ht="51.75" customHeight="1">
      <c r="A16" s="44" t="s">
        <v>47</v>
      </c>
      <c r="B16" s="45" t="s">
        <v>31</v>
      </c>
      <c r="C16" s="34" t="s">
        <v>42</v>
      </c>
      <c r="D16" s="34" t="s">
        <v>44</v>
      </c>
      <c r="E16" s="34" t="s">
        <v>15</v>
      </c>
      <c r="F16" s="34" t="s">
        <v>28</v>
      </c>
      <c r="G16" s="46">
        <v>130.7</v>
      </c>
    </row>
    <row r="17" spans="1:7" ht="57">
      <c r="A17" s="47" t="s">
        <v>48</v>
      </c>
      <c r="B17" s="35" t="s">
        <v>31</v>
      </c>
      <c r="C17" s="36" t="s">
        <v>42</v>
      </c>
      <c r="D17" s="36" t="s">
        <v>49</v>
      </c>
      <c r="E17" s="36"/>
      <c r="F17" s="36"/>
      <c r="G17" s="37">
        <f>G18</f>
        <v>1190.8</v>
      </c>
    </row>
    <row r="18" spans="1:7" ht="15" customHeight="1">
      <c r="A18" s="18" t="s">
        <v>50</v>
      </c>
      <c r="B18" s="27" t="s">
        <v>31</v>
      </c>
      <c r="C18" s="11" t="s">
        <v>42</v>
      </c>
      <c r="D18" s="11" t="s">
        <v>49</v>
      </c>
      <c r="E18" s="11" t="s">
        <v>16</v>
      </c>
      <c r="F18" s="11"/>
      <c r="G18" s="9">
        <f>G19+G21+G22+G25+G26+G24</f>
        <v>1190.8</v>
      </c>
    </row>
    <row r="19" spans="1:7" ht="24.75" customHeight="1">
      <c r="A19" s="16" t="s">
        <v>46</v>
      </c>
      <c r="B19" s="24" t="s">
        <v>31</v>
      </c>
      <c r="C19" s="8" t="s">
        <v>42</v>
      </c>
      <c r="D19" s="8" t="s">
        <v>49</v>
      </c>
      <c r="E19" s="8" t="s">
        <v>16</v>
      </c>
      <c r="F19" s="8" t="s">
        <v>1</v>
      </c>
      <c r="G19" s="17">
        <v>611.3</v>
      </c>
    </row>
    <row r="20" spans="1:7" ht="32.25" customHeight="1" hidden="1">
      <c r="A20" s="26" t="s">
        <v>51</v>
      </c>
      <c r="B20" s="24" t="s">
        <v>31</v>
      </c>
      <c r="C20" s="8" t="s">
        <v>42</v>
      </c>
      <c r="D20" s="8" t="s">
        <v>49</v>
      </c>
      <c r="E20" s="8" t="s">
        <v>16</v>
      </c>
      <c r="F20" s="8" t="s">
        <v>2</v>
      </c>
      <c r="G20" s="17">
        <f>'[1]расшифровка'!$G$19</f>
        <v>0</v>
      </c>
    </row>
    <row r="21" spans="1:7" ht="46.5" customHeight="1">
      <c r="A21" s="16" t="s">
        <v>47</v>
      </c>
      <c r="B21" s="24" t="s">
        <v>31</v>
      </c>
      <c r="C21" s="8" t="s">
        <v>42</v>
      </c>
      <c r="D21" s="8" t="s">
        <v>49</v>
      </c>
      <c r="E21" s="8" t="s">
        <v>16</v>
      </c>
      <c r="F21" s="8" t="s">
        <v>28</v>
      </c>
      <c r="G21" s="17">
        <v>184.7</v>
      </c>
    </row>
    <row r="22" spans="1:7" ht="28.5" customHeight="1">
      <c r="A22" s="16" t="s">
        <v>52</v>
      </c>
      <c r="B22" s="24" t="s">
        <v>31</v>
      </c>
      <c r="C22" s="8" t="s">
        <v>42</v>
      </c>
      <c r="D22" s="8" t="s">
        <v>49</v>
      </c>
      <c r="E22" s="8" t="s">
        <v>16</v>
      </c>
      <c r="F22" s="8" t="s">
        <v>3</v>
      </c>
      <c r="G22" s="17">
        <v>382</v>
      </c>
    </row>
    <row r="23" spans="1:7" ht="23.25" customHeight="1" hidden="1">
      <c r="A23" s="16" t="s">
        <v>108</v>
      </c>
      <c r="B23" s="24" t="s">
        <v>31</v>
      </c>
      <c r="C23" s="8" t="s">
        <v>42</v>
      </c>
      <c r="D23" s="8" t="s">
        <v>49</v>
      </c>
      <c r="E23" s="8" t="s">
        <v>16</v>
      </c>
      <c r="F23" s="8" t="s">
        <v>5</v>
      </c>
      <c r="G23" s="17">
        <v>0</v>
      </c>
    </row>
    <row r="24" spans="1:7" ht="23.25" customHeight="1">
      <c r="A24" s="16" t="s">
        <v>108</v>
      </c>
      <c r="B24" s="24" t="s">
        <v>31</v>
      </c>
      <c r="C24" s="8" t="s">
        <v>42</v>
      </c>
      <c r="D24" s="8" t="s">
        <v>49</v>
      </c>
      <c r="E24" s="8" t="s">
        <v>16</v>
      </c>
      <c r="F24" s="8" t="s">
        <v>5</v>
      </c>
      <c r="G24" s="17">
        <v>2.5</v>
      </c>
    </row>
    <row r="25" spans="1:7" ht="23.25" customHeight="1">
      <c r="A25" s="16" t="s">
        <v>102</v>
      </c>
      <c r="B25" s="24" t="s">
        <v>31</v>
      </c>
      <c r="C25" s="8" t="s">
        <v>42</v>
      </c>
      <c r="D25" s="8" t="s">
        <v>49</v>
      </c>
      <c r="E25" s="8" t="s">
        <v>16</v>
      </c>
      <c r="F25" s="8" t="s">
        <v>4</v>
      </c>
      <c r="G25" s="17">
        <v>6.7</v>
      </c>
    </row>
    <row r="26" spans="1:7" ht="20.25" customHeight="1">
      <c r="A26" s="16" t="s">
        <v>139</v>
      </c>
      <c r="B26" s="24" t="s">
        <v>31</v>
      </c>
      <c r="C26" s="8" t="s">
        <v>42</v>
      </c>
      <c r="D26" s="8" t="s">
        <v>49</v>
      </c>
      <c r="E26" s="8" t="s">
        <v>16</v>
      </c>
      <c r="F26" s="8" t="s">
        <v>138</v>
      </c>
      <c r="G26" s="17">
        <v>3.6</v>
      </c>
    </row>
    <row r="27" spans="1:7" ht="28.5" customHeight="1" hidden="1">
      <c r="A27" s="30" t="s">
        <v>122</v>
      </c>
      <c r="B27" s="31" t="s">
        <v>31</v>
      </c>
      <c r="C27" s="32" t="s">
        <v>42</v>
      </c>
      <c r="D27" s="32" t="s">
        <v>121</v>
      </c>
      <c r="E27" s="32"/>
      <c r="F27" s="32"/>
      <c r="G27" s="33">
        <f>G28</f>
        <v>0</v>
      </c>
    </row>
    <row r="28" spans="1:7" ht="28.5" customHeight="1" hidden="1">
      <c r="A28" s="16" t="s">
        <v>124</v>
      </c>
      <c r="B28" s="24" t="s">
        <v>31</v>
      </c>
      <c r="C28" s="8" t="s">
        <v>42</v>
      </c>
      <c r="D28" s="8" t="s">
        <v>121</v>
      </c>
      <c r="E28" s="8" t="s">
        <v>123</v>
      </c>
      <c r="F28" s="8"/>
      <c r="G28" s="17">
        <f>G29</f>
        <v>0</v>
      </c>
    </row>
    <row r="29" spans="1:7" ht="28.5" customHeight="1" hidden="1">
      <c r="A29" s="16" t="s">
        <v>59</v>
      </c>
      <c r="B29" s="24" t="s">
        <v>31</v>
      </c>
      <c r="C29" s="8" t="s">
        <v>42</v>
      </c>
      <c r="D29" s="8" t="s">
        <v>121</v>
      </c>
      <c r="E29" s="8" t="s">
        <v>123</v>
      </c>
      <c r="F29" s="8" t="s">
        <v>3</v>
      </c>
      <c r="G29" s="17">
        <v>0</v>
      </c>
    </row>
    <row r="30" spans="1:7" s="10" customFormat="1" ht="15.75" customHeight="1" hidden="1">
      <c r="A30" s="47" t="s">
        <v>53</v>
      </c>
      <c r="B30" s="35" t="s">
        <v>31</v>
      </c>
      <c r="C30" s="36" t="s">
        <v>42</v>
      </c>
      <c r="D30" s="36" t="s">
        <v>54</v>
      </c>
      <c r="E30" s="36"/>
      <c r="F30" s="36"/>
      <c r="G30" s="37">
        <f>G31</f>
        <v>0</v>
      </c>
    </row>
    <row r="31" spans="1:7" s="10" customFormat="1" ht="17.25" customHeight="1" hidden="1">
      <c r="A31" s="47" t="s">
        <v>55</v>
      </c>
      <c r="B31" s="35" t="s">
        <v>31</v>
      </c>
      <c r="C31" s="36" t="s">
        <v>42</v>
      </c>
      <c r="D31" s="36" t="s">
        <v>54</v>
      </c>
      <c r="E31" s="36" t="s">
        <v>17</v>
      </c>
      <c r="F31" s="36"/>
      <c r="G31" s="37">
        <f>SUM(G32)</f>
        <v>0</v>
      </c>
    </row>
    <row r="32" spans="1:7" s="7" customFormat="1" ht="21.75" customHeight="1" hidden="1">
      <c r="A32" s="44" t="s">
        <v>56</v>
      </c>
      <c r="B32" s="45" t="s">
        <v>31</v>
      </c>
      <c r="C32" s="34" t="s">
        <v>42</v>
      </c>
      <c r="D32" s="34" t="s">
        <v>54</v>
      </c>
      <c r="E32" s="34" t="s">
        <v>17</v>
      </c>
      <c r="F32" s="34" t="s">
        <v>6</v>
      </c>
      <c r="G32" s="46">
        <v>0</v>
      </c>
    </row>
    <row r="33" spans="1:7" s="7" customFormat="1" ht="17.25" customHeight="1">
      <c r="A33" s="47" t="s">
        <v>7</v>
      </c>
      <c r="B33" s="35" t="s">
        <v>31</v>
      </c>
      <c r="C33" s="36" t="s">
        <v>42</v>
      </c>
      <c r="D33" s="36" t="s">
        <v>57</v>
      </c>
      <c r="E33" s="36"/>
      <c r="F33" s="36"/>
      <c r="G33" s="37">
        <f>G34+G36</f>
        <v>10</v>
      </c>
    </row>
    <row r="34" spans="1:7" s="7" customFormat="1" ht="42" customHeight="1">
      <c r="A34" s="18" t="s">
        <v>58</v>
      </c>
      <c r="B34" s="27" t="s">
        <v>31</v>
      </c>
      <c r="C34" s="11" t="s">
        <v>42</v>
      </c>
      <c r="D34" s="11" t="s">
        <v>57</v>
      </c>
      <c r="E34" s="11" t="s">
        <v>18</v>
      </c>
      <c r="F34" s="11"/>
      <c r="G34" s="9">
        <f>G35</f>
        <v>10</v>
      </c>
    </row>
    <row r="35" spans="1:7" s="7" customFormat="1" ht="33.75" customHeight="1">
      <c r="A35" s="16" t="s">
        <v>52</v>
      </c>
      <c r="B35" s="24" t="s">
        <v>31</v>
      </c>
      <c r="C35" s="8" t="s">
        <v>42</v>
      </c>
      <c r="D35" s="8" t="s">
        <v>57</v>
      </c>
      <c r="E35" s="8" t="s">
        <v>18</v>
      </c>
      <c r="F35" s="8" t="s">
        <v>3</v>
      </c>
      <c r="G35" s="17">
        <v>10</v>
      </c>
    </row>
    <row r="36" spans="1:7" s="7" customFormat="1" ht="48.75" customHeight="1" hidden="1">
      <c r="A36" s="47" t="s">
        <v>134</v>
      </c>
      <c r="B36" s="36" t="s">
        <v>31</v>
      </c>
      <c r="C36" s="36" t="s">
        <v>42</v>
      </c>
      <c r="D36" s="36" t="s">
        <v>57</v>
      </c>
      <c r="E36" s="36" t="s">
        <v>125</v>
      </c>
      <c r="F36" s="36" t="s">
        <v>41</v>
      </c>
      <c r="G36" s="37">
        <f>SUM(G37)</f>
        <v>0</v>
      </c>
    </row>
    <row r="37" spans="1:7" s="7" customFormat="1" ht="39.75" customHeight="1" hidden="1">
      <c r="A37" s="44" t="s">
        <v>63</v>
      </c>
      <c r="B37" s="34" t="s">
        <v>31</v>
      </c>
      <c r="C37" s="34" t="s">
        <v>42</v>
      </c>
      <c r="D37" s="34" t="s">
        <v>57</v>
      </c>
      <c r="E37" s="34" t="s">
        <v>125</v>
      </c>
      <c r="F37" s="34" t="s">
        <v>3</v>
      </c>
      <c r="G37" s="46">
        <v>0</v>
      </c>
    </row>
    <row r="38" spans="1:7" ht="32.25" customHeight="1" hidden="1">
      <c r="A38" s="18" t="s">
        <v>61</v>
      </c>
      <c r="B38" s="11" t="s">
        <v>31</v>
      </c>
      <c r="C38" s="11" t="s">
        <v>42</v>
      </c>
      <c r="D38" s="11" t="s">
        <v>57</v>
      </c>
      <c r="E38" s="11" t="s">
        <v>60</v>
      </c>
      <c r="F38" s="11"/>
      <c r="G38" s="9">
        <f>G39</f>
        <v>0</v>
      </c>
    </row>
    <row r="39" spans="1:7" ht="33" customHeight="1" hidden="1">
      <c r="A39" s="16" t="s">
        <v>62</v>
      </c>
      <c r="B39" s="8" t="s">
        <v>31</v>
      </c>
      <c r="C39" s="8" t="s">
        <v>42</v>
      </c>
      <c r="D39" s="8" t="s">
        <v>57</v>
      </c>
      <c r="E39" s="8" t="s">
        <v>60</v>
      </c>
      <c r="F39" s="8"/>
      <c r="G39" s="17">
        <f>G40</f>
        <v>0</v>
      </c>
    </row>
    <row r="40" spans="1:7" ht="35.25" customHeight="1" hidden="1">
      <c r="A40" s="16" t="s">
        <v>63</v>
      </c>
      <c r="B40" s="8" t="s">
        <v>31</v>
      </c>
      <c r="C40" s="8" t="s">
        <v>42</v>
      </c>
      <c r="D40" s="8" t="s">
        <v>57</v>
      </c>
      <c r="E40" s="8" t="s">
        <v>60</v>
      </c>
      <c r="F40" s="8" t="s">
        <v>3</v>
      </c>
      <c r="G40" s="17"/>
    </row>
    <row r="41" spans="1:7" ht="15">
      <c r="A41" s="62" t="s">
        <v>64</v>
      </c>
      <c r="B41" s="57" t="s">
        <v>31</v>
      </c>
      <c r="C41" s="58" t="s">
        <v>44</v>
      </c>
      <c r="D41" s="63"/>
      <c r="E41" s="63"/>
      <c r="F41" s="63"/>
      <c r="G41" s="61">
        <f>G42</f>
        <v>92.7</v>
      </c>
    </row>
    <row r="42" spans="1:7" ht="18" customHeight="1">
      <c r="A42" s="18" t="s">
        <v>65</v>
      </c>
      <c r="B42" s="27" t="s">
        <v>31</v>
      </c>
      <c r="C42" s="11" t="s">
        <v>44</v>
      </c>
      <c r="D42" s="11" t="s">
        <v>66</v>
      </c>
      <c r="E42" s="11"/>
      <c r="F42" s="11"/>
      <c r="G42" s="9">
        <f>G43</f>
        <v>92.7</v>
      </c>
    </row>
    <row r="43" spans="1:7" ht="33.75" customHeight="1">
      <c r="A43" s="16" t="s">
        <v>8</v>
      </c>
      <c r="B43" s="24" t="s">
        <v>31</v>
      </c>
      <c r="C43" s="8" t="s">
        <v>44</v>
      </c>
      <c r="D43" s="8" t="s">
        <v>66</v>
      </c>
      <c r="E43" s="8" t="s">
        <v>67</v>
      </c>
      <c r="F43" s="8"/>
      <c r="G43" s="17">
        <f>G44+G46+G47</f>
        <v>92.7</v>
      </c>
    </row>
    <row r="44" spans="1:7" ht="38.25" customHeight="1">
      <c r="A44" s="16" t="s">
        <v>68</v>
      </c>
      <c r="B44" s="24" t="s">
        <v>31</v>
      </c>
      <c r="C44" s="8" t="s">
        <v>44</v>
      </c>
      <c r="D44" s="8" t="s">
        <v>66</v>
      </c>
      <c r="E44" s="8" t="s">
        <v>67</v>
      </c>
      <c r="F44" s="8" t="s">
        <v>1</v>
      </c>
      <c r="G44" s="17">
        <v>71.2</v>
      </c>
    </row>
    <row r="45" spans="1:7" ht="34.5" customHeight="1" hidden="1">
      <c r="A45" s="26" t="s">
        <v>51</v>
      </c>
      <c r="B45" s="24" t="s">
        <v>31</v>
      </c>
      <c r="C45" s="8" t="s">
        <v>44</v>
      </c>
      <c r="D45" s="8" t="s">
        <v>66</v>
      </c>
      <c r="E45" s="8" t="s">
        <v>67</v>
      </c>
      <c r="F45" s="8" t="s">
        <v>2</v>
      </c>
      <c r="G45" s="17">
        <v>0</v>
      </c>
    </row>
    <row r="46" spans="1:7" ht="48.75" customHeight="1">
      <c r="A46" s="16" t="s">
        <v>47</v>
      </c>
      <c r="B46" s="24" t="s">
        <v>31</v>
      </c>
      <c r="C46" s="8" t="s">
        <v>44</v>
      </c>
      <c r="D46" s="8" t="s">
        <v>66</v>
      </c>
      <c r="E46" s="8" t="s">
        <v>67</v>
      </c>
      <c r="F46" s="8" t="s">
        <v>28</v>
      </c>
      <c r="G46" s="17">
        <v>21.5</v>
      </c>
    </row>
    <row r="47" spans="1:7" ht="30" hidden="1">
      <c r="A47" s="16" t="s">
        <v>52</v>
      </c>
      <c r="B47" s="24" t="s">
        <v>31</v>
      </c>
      <c r="C47" s="8" t="s">
        <v>44</v>
      </c>
      <c r="D47" s="8" t="s">
        <v>66</v>
      </c>
      <c r="E47" s="8" t="s">
        <v>67</v>
      </c>
      <c r="F47" s="8" t="s">
        <v>3</v>
      </c>
      <c r="G47" s="17">
        <v>0</v>
      </c>
    </row>
    <row r="48" spans="1:7" ht="28.5" customHeight="1">
      <c r="A48" s="62" t="s">
        <v>69</v>
      </c>
      <c r="B48" s="57" t="s">
        <v>31</v>
      </c>
      <c r="C48" s="58" t="s">
        <v>66</v>
      </c>
      <c r="D48" s="58"/>
      <c r="E48" s="63"/>
      <c r="F48" s="63"/>
      <c r="G48" s="61">
        <f>G49+G52</f>
        <v>29.1</v>
      </c>
    </row>
    <row r="49" spans="1:7" ht="46.5" customHeight="1">
      <c r="A49" s="47" t="s">
        <v>70</v>
      </c>
      <c r="B49" s="35" t="s">
        <v>31</v>
      </c>
      <c r="C49" s="36" t="s">
        <v>66</v>
      </c>
      <c r="D49" s="36" t="s">
        <v>71</v>
      </c>
      <c r="E49" s="36"/>
      <c r="F49" s="36"/>
      <c r="G49" s="37">
        <f>G51</f>
        <v>18.1</v>
      </c>
    </row>
    <row r="50" spans="1:7" ht="42.75" customHeight="1">
      <c r="A50" s="47" t="s">
        <v>72</v>
      </c>
      <c r="B50" s="35" t="s">
        <v>31</v>
      </c>
      <c r="C50" s="36" t="s">
        <v>66</v>
      </c>
      <c r="D50" s="36" t="s">
        <v>71</v>
      </c>
      <c r="E50" s="36" t="s">
        <v>19</v>
      </c>
      <c r="F50" s="36"/>
      <c r="G50" s="37">
        <v>25</v>
      </c>
    </row>
    <row r="51" spans="1:7" ht="33" customHeight="1">
      <c r="A51" s="44" t="s">
        <v>63</v>
      </c>
      <c r="B51" s="45" t="s">
        <v>31</v>
      </c>
      <c r="C51" s="34" t="s">
        <v>66</v>
      </c>
      <c r="D51" s="34" t="s">
        <v>71</v>
      </c>
      <c r="E51" s="34" t="s">
        <v>19</v>
      </c>
      <c r="F51" s="34" t="s">
        <v>3</v>
      </c>
      <c r="G51" s="46">
        <v>18.1</v>
      </c>
    </row>
    <row r="52" spans="1:7" ht="15" customHeight="1">
      <c r="A52" s="47" t="s">
        <v>73</v>
      </c>
      <c r="B52" s="35" t="s">
        <v>31</v>
      </c>
      <c r="C52" s="36" t="s">
        <v>66</v>
      </c>
      <c r="D52" s="36" t="s">
        <v>74</v>
      </c>
      <c r="E52" s="36"/>
      <c r="F52" s="36"/>
      <c r="G52" s="37">
        <f>G54+G55+G56</f>
        <v>11</v>
      </c>
    </row>
    <row r="53" spans="1:7" ht="55.5" customHeight="1" hidden="1">
      <c r="A53" s="28" t="s">
        <v>128</v>
      </c>
      <c r="B53" s="29" t="s">
        <v>31</v>
      </c>
      <c r="C53" s="19" t="s">
        <v>66</v>
      </c>
      <c r="D53" s="19" t="s">
        <v>74</v>
      </c>
      <c r="E53" s="19" t="s">
        <v>75</v>
      </c>
      <c r="F53" s="19"/>
      <c r="G53" s="20">
        <v>0</v>
      </c>
    </row>
    <row r="54" spans="1:7" ht="42" customHeight="1" hidden="1">
      <c r="A54" s="18" t="s">
        <v>76</v>
      </c>
      <c r="B54" s="24" t="s">
        <v>31</v>
      </c>
      <c r="C54" s="8" t="s">
        <v>66</v>
      </c>
      <c r="D54" s="8" t="s">
        <v>74</v>
      </c>
      <c r="E54" s="8" t="s">
        <v>77</v>
      </c>
      <c r="F54" s="8"/>
      <c r="G54" s="17">
        <v>0</v>
      </c>
    </row>
    <row r="55" spans="1:7" ht="54.75" customHeight="1" hidden="1">
      <c r="A55" s="16" t="s">
        <v>63</v>
      </c>
      <c r="B55" s="24" t="s">
        <v>31</v>
      </c>
      <c r="C55" s="8" t="s">
        <v>66</v>
      </c>
      <c r="D55" s="8" t="s">
        <v>74</v>
      </c>
      <c r="E55" s="8" t="s">
        <v>129</v>
      </c>
      <c r="F55" s="8" t="s">
        <v>3</v>
      </c>
      <c r="G55" s="21">
        <v>0</v>
      </c>
    </row>
    <row r="56" spans="1:7" ht="26.25" customHeight="1">
      <c r="A56" s="18" t="s">
        <v>78</v>
      </c>
      <c r="B56" s="27" t="s">
        <v>31</v>
      </c>
      <c r="C56" s="11" t="s">
        <v>66</v>
      </c>
      <c r="D56" s="11" t="s">
        <v>74</v>
      </c>
      <c r="E56" s="11" t="s">
        <v>126</v>
      </c>
      <c r="F56" s="11"/>
      <c r="G56" s="9">
        <f>SUM(G57)</f>
        <v>11</v>
      </c>
    </row>
    <row r="57" spans="1:7" ht="30" customHeight="1">
      <c r="A57" s="16" t="s">
        <v>63</v>
      </c>
      <c r="B57" s="24" t="s">
        <v>31</v>
      </c>
      <c r="C57" s="8" t="s">
        <v>66</v>
      </c>
      <c r="D57" s="8" t="s">
        <v>74</v>
      </c>
      <c r="E57" s="8" t="s">
        <v>126</v>
      </c>
      <c r="F57" s="8" t="s">
        <v>3</v>
      </c>
      <c r="G57" s="17">
        <v>11</v>
      </c>
    </row>
    <row r="58" spans="1:7" ht="21.75" customHeight="1">
      <c r="A58" s="62" t="s">
        <v>79</v>
      </c>
      <c r="B58" s="57" t="s">
        <v>31</v>
      </c>
      <c r="C58" s="58" t="s">
        <v>49</v>
      </c>
      <c r="D58" s="63"/>
      <c r="E58" s="63"/>
      <c r="F58" s="63"/>
      <c r="G58" s="61">
        <f>G59+G63</f>
        <v>248.29999999999998</v>
      </c>
    </row>
    <row r="59" spans="1:7" ht="21.75" customHeight="1">
      <c r="A59" s="47" t="s">
        <v>14</v>
      </c>
      <c r="B59" s="35" t="s">
        <v>31</v>
      </c>
      <c r="C59" s="36" t="s">
        <v>49</v>
      </c>
      <c r="D59" s="36" t="s">
        <v>80</v>
      </c>
      <c r="E59" s="36"/>
      <c r="F59" s="36"/>
      <c r="G59" s="37">
        <f>G61</f>
        <v>7.1</v>
      </c>
    </row>
    <row r="60" spans="1:7" ht="33.75" customHeight="1">
      <c r="A60" s="49" t="s">
        <v>140</v>
      </c>
      <c r="B60" s="50" t="s">
        <v>141</v>
      </c>
      <c r="C60" s="50" t="s">
        <v>49</v>
      </c>
      <c r="D60" s="50" t="s">
        <v>80</v>
      </c>
      <c r="E60" s="50" t="s">
        <v>142</v>
      </c>
      <c r="F60" s="36"/>
      <c r="G60" s="37">
        <f>SUM(G61)</f>
        <v>7.1</v>
      </c>
    </row>
    <row r="61" spans="1:7" ht="30" customHeight="1">
      <c r="A61" s="44" t="s">
        <v>63</v>
      </c>
      <c r="B61" s="45" t="s">
        <v>31</v>
      </c>
      <c r="C61" s="34" t="s">
        <v>49</v>
      </c>
      <c r="D61" s="34" t="s">
        <v>80</v>
      </c>
      <c r="E61" s="34" t="s">
        <v>142</v>
      </c>
      <c r="F61" s="34" t="s">
        <v>3</v>
      </c>
      <c r="G61" s="46">
        <v>7.1</v>
      </c>
    </row>
    <row r="62" spans="1:7" ht="21.75" customHeight="1" hidden="1">
      <c r="A62" s="44" t="s">
        <v>81</v>
      </c>
      <c r="B62" s="45" t="s">
        <v>31</v>
      </c>
      <c r="C62" s="34" t="s">
        <v>49</v>
      </c>
      <c r="D62" s="34"/>
      <c r="E62" s="34"/>
      <c r="F62" s="34"/>
      <c r="G62" s="46"/>
    </row>
    <row r="63" spans="1:7" ht="16.5" customHeight="1">
      <c r="A63" s="47" t="s">
        <v>82</v>
      </c>
      <c r="B63" s="35" t="s">
        <v>31</v>
      </c>
      <c r="C63" s="36" t="s">
        <v>49</v>
      </c>
      <c r="D63" s="36" t="s">
        <v>71</v>
      </c>
      <c r="E63" s="36"/>
      <c r="F63" s="36"/>
      <c r="G63" s="37">
        <f>G65</f>
        <v>241.2</v>
      </c>
    </row>
    <row r="64" spans="1:10" ht="51" customHeight="1">
      <c r="A64" s="47" t="s">
        <v>130</v>
      </c>
      <c r="B64" s="35" t="s">
        <v>31</v>
      </c>
      <c r="C64" s="36" t="s">
        <v>49</v>
      </c>
      <c r="D64" s="36" t="s">
        <v>71</v>
      </c>
      <c r="E64" s="36" t="s">
        <v>33</v>
      </c>
      <c r="F64" s="36"/>
      <c r="G64" s="37">
        <f>SUM(G65)</f>
        <v>241.2</v>
      </c>
      <c r="J64" s="3" t="s">
        <v>41</v>
      </c>
    </row>
    <row r="65" spans="1:7" ht="33" customHeight="1">
      <c r="A65" s="44" t="s">
        <v>63</v>
      </c>
      <c r="B65" s="45" t="s">
        <v>31</v>
      </c>
      <c r="C65" s="34" t="s">
        <v>49</v>
      </c>
      <c r="D65" s="34" t="s">
        <v>71</v>
      </c>
      <c r="E65" s="34" t="s">
        <v>33</v>
      </c>
      <c r="F65" s="34" t="s">
        <v>3</v>
      </c>
      <c r="G65" s="46">
        <v>241.2</v>
      </c>
    </row>
    <row r="66" spans="1:7" s="13" customFormat="1" ht="21.75" customHeight="1">
      <c r="A66" s="64" t="s">
        <v>83</v>
      </c>
      <c r="B66" s="65" t="s">
        <v>31</v>
      </c>
      <c r="C66" s="66" t="s">
        <v>80</v>
      </c>
      <c r="D66" s="66"/>
      <c r="E66" s="60"/>
      <c r="F66" s="66"/>
      <c r="G66" s="67">
        <f>G68+G70+G91</f>
        <v>1890.8</v>
      </c>
    </row>
    <row r="67" spans="1:7" s="13" customFormat="1" ht="21.75" customHeight="1" hidden="1">
      <c r="A67" s="51" t="s">
        <v>146</v>
      </c>
      <c r="B67" s="52" t="s">
        <v>31</v>
      </c>
      <c r="C67" s="53" t="s">
        <v>80</v>
      </c>
      <c r="D67" s="53" t="s">
        <v>44</v>
      </c>
      <c r="E67" s="54"/>
      <c r="F67" s="53"/>
      <c r="G67" s="55">
        <f>SUM(G69)</f>
        <v>0</v>
      </c>
    </row>
    <row r="68" spans="1:7" ht="30" customHeight="1" hidden="1">
      <c r="A68" s="47" t="s">
        <v>84</v>
      </c>
      <c r="B68" s="35" t="s">
        <v>31</v>
      </c>
      <c r="C68" s="36" t="s">
        <v>80</v>
      </c>
      <c r="D68" s="36" t="s">
        <v>44</v>
      </c>
      <c r="E68" s="48" t="s">
        <v>135</v>
      </c>
      <c r="F68" s="36"/>
      <c r="G68" s="37">
        <f>SUM(G69)</f>
        <v>0</v>
      </c>
    </row>
    <row r="69" spans="1:7" ht="30" customHeight="1" hidden="1">
      <c r="A69" s="44" t="s">
        <v>63</v>
      </c>
      <c r="B69" s="45" t="s">
        <v>31</v>
      </c>
      <c r="C69" s="34" t="s">
        <v>80</v>
      </c>
      <c r="D69" s="34" t="s">
        <v>44</v>
      </c>
      <c r="E69" s="39" t="s">
        <v>135</v>
      </c>
      <c r="F69" s="34" t="s">
        <v>3</v>
      </c>
      <c r="G69" s="46">
        <v>0</v>
      </c>
    </row>
    <row r="70" spans="1:7" s="14" customFormat="1" ht="15.75" customHeight="1">
      <c r="A70" s="47" t="s">
        <v>9</v>
      </c>
      <c r="B70" s="35" t="s">
        <v>31</v>
      </c>
      <c r="C70" s="36" t="s">
        <v>80</v>
      </c>
      <c r="D70" s="36" t="s">
        <v>66</v>
      </c>
      <c r="E70" s="36"/>
      <c r="F70" s="36"/>
      <c r="G70" s="37">
        <f>G71+G75+G79+G83+G77+G90</f>
        <v>1185.8</v>
      </c>
    </row>
    <row r="71" spans="1:7" ht="24" customHeight="1" hidden="1">
      <c r="A71" s="16" t="s">
        <v>85</v>
      </c>
      <c r="B71" s="24" t="s">
        <v>31</v>
      </c>
      <c r="C71" s="8" t="s">
        <v>80</v>
      </c>
      <c r="D71" s="8" t="s">
        <v>66</v>
      </c>
      <c r="E71" s="8" t="s">
        <v>21</v>
      </c>
      <c r="F71" s="8"/>
      <c r="G71" s="17">
        <f>G72</f>
        <v>0</v>
      </c>
    </row>
    <row r="72" spans="1:7" ht="18.75" customHeight="1" hidden="1">
      <c r="A72" s="16" t="s">
        <v>86</v>
      </c>
      <c r="B72" s="24" t="s">
        <v>31</v>
      </c>
      <c r="C72" s="8" t="s">
        <v>80</v>
      </c>
      <c r="D72" s="8" t="s">
        <v>66</v>
      </c>
      <c r="E72" s="8" t="s">
        <v>21</v>
      </c>
      <c r="F72" s="8" t="s">
        <v>3</v>
      </c>
      <c r="G72" s="17">
        <v>0</v>
      </c>
    </row>
    <row r="73" spans="1:7" ht="21.75" customHeight="1" hidden="1">
      <c r="A73" s="16" t="s">
        <v>87</v>
      </c>
      <c r="B73" s="24" t="s">
        <v>31</v>
      </c>
      <c r="C73" s="8" t="s">
        <v>80</v>
      </c>
      <c r="D73" s="8" t="s">
        <v>66</v>
      </c>
      <c r="E73" s="8"/>
      <c r="F73" s="8"/>
      <c r="G73" s="17"/>
    </row>
    <row r="74" spans="1:7" ht="18.75" customHeight="1" hidden="1">
      <c r="A74" s="16" t="s">
        <v>59</v>
      </c>
      <c r="B74" s="24" t="s">
        <v>31</v>
      </c>
      <c r="C74" s="8" t="s">
        <v>80</v>
      </c>
      <c r="D74" s="8" t="s">
        <v>66</v>
      </c>
      <c r="E74" s="8" t="s">
        <v>88</v>
      </c>
      <c r="F74" s="8" t="s">
        <v>3</v>
      </c>
      <c r="G74" s="17"/>
    </row>
    <row r="75" spans="1:7" ht="26.25" customHeight="1" hidden="1">
      <c r="A75" s="16" t="s">
        <v>89</v>
      </c>
      <c r="B75" s="24" t="s">
        <v>31</v>
      </c>
      <c r="C75" s="8" t="s">
        <v>80</v>
      </c>
      <c r="D75" s="8" t="s">
        <v>66</v>
      </c>
      <c r="E75" s="8" t="s">
        <v>20</v>
      </c>
      <c r="F75" s="8"/>
      <c r="G75" s="17">
        <f>G76</f>
        <v>0</v>
      </c>
    </row>
    <row r="76" spans="1:7" ht="24" customHeight="1" hidden="1">
      <c r="A76" s="16" t="s">
        <v>86</v>
      </c>
      <c r="B76" s="24" t="s">
        <v>31</v>
      </c>
      <c r="C76" s="8" t="s">
        <v>80</v>
      </c>
      <c r="D76" s="8" t="s">
        <v>66</v>
      </c>
      <c r="E76" s="8" t="s">
        <v>20</v>
      </c>
      <c r="F76" s="8" t="s">
        <v>3</v>
      </c>
      <c r="G76" s="17">
        <v>0</v>
      </c>
    </row>
    <row r="77" spans="1:7" ht="27" customHeight="1" hidden="1">
      <c r="A77" s="16" t="s">
        <v>90</v>
      </c>
      <c r="B77" s="8" t="s">
        <v>31</v>
      </c>
      <c r="C77" s="8" t="s">
        <v>80</v>
      </c>
      <c r="D77" s="8" t="s">
        <v>66</v>
      </c>
      <c r="E77" s="8" t="s">
        <v>91</v>
      </c>
      <c r="F77" s="8"/>
      <c r="G77" s="17">
        <f>G78</f>
        <v>0</v>
      </c>
    </row>
    <row r="78" spans="1:7" ht="18.75" customHeight="1" hidden="1">
      <c r="A78" s="16" t="s">
        <v>63</v>
      </c>
      <c r="B78" s="8" t="s">
        <v>31</v>
      </c>
      <c r="C78" s="8" t="s">
        <v>80</v>
      </c>
      <c r="D78" s="8" t="s">
        <v>66</v>
      </c>
      <c r="E78" s="8" t="s">
        <v>91</v>
      </c>
      <c r="F78" s="8" t="s">
        <v>3</v>
      </c>
      <c r="G78" s="17">
        <v>0</v>
      </c>
    </row>
    <row r="79" spans="1:7" ht="22.5" customHeight="1" hidden="1">
      <c r="A79" s="16" t="s">
        <v>92</v>
      </c>
      <c r="B79" s="24" t="s">
        <v>31</v>
      </c>
      <c r="C79" s="8" t="s">
        <v>80</v>
      </c>
      <c r="D79" s="8" t="s">
        <v>66</v>
      </c>
      <c r="E79" s="8" t="s">
        <v>93</v>
      </c>
      <c r="F79" s="8"/>
      <c r="G79" s="17">
        <f>G80</f>
        <v>0</v>
      </c>
    </row>
    <row r="80" spans="1:7" ht="21.75" customHeight="1" hidden="1">
      <c r="A80" s="18" t="s">
        <v>94</v>
      </c>
      <c r="B80" s="24" t="s">
        <v>31</v>
      </c>
      <c r="C80" s="8" t="s">
        <v>80</v>
      </c>
      <c r="D80" s="8" t="s">
        <v>66</v>
      </c>
      <c r="E80" s="8" t="s">
        <v>95</v>
      </c>
      <c r="F80" s="8"/>
      <c r="G80" s="17">
        <f>G81</f>
        <v>0</v>
      </c>
    </row>
    <row r="81" spans="1:7" ht="27" customHeight="1" hidden="1">
      <c r="A81" s="18" t="s">
        <v>96</v>
      </c>
      <c r="B81" s="24" t="s">
        <v>31</v>
      </c>
      <c r="C81" s="8" t="s">
        <v>80</v>
      </c>
      <c r="D81" s="8" t="s">
        <v>66</v>
      </c>
      <c r="E81" s="8" t="s">
        <v>27</v>
      </c>
      <c r="F81" s="8"/>
      <c r="G81" s="17">
        <f>G82</f>
        <v>0</v>
      </c>
    </row>
    <row r="82" spans="1:7" ht="19.5" customHeight="1" hidden="1">
      <c r="A82" s="16" t="s">
        <v>86</v>
      </c>
      <c r="B82" s="24" t="s">
        <v>31</v>
      </c>
      <c r="C82" s="8" t="s">
        <v>80</v>
      </c>
      <c r="D82" s="8" t="s">
        <v>66</v>
      </c>
      <c r="E82" s="8" t="s">
        <v>27</v>
      </c>
      <c r="F82" s="8" t="s">
        <v>3</v>
      </c>
      <c r="G82" s="17"/>
    </row>
    <row r="83" spans="1:7" ht="34.5" customHeight="1">
      <c r="A83" s="43" t="s">
        <v>131</v>
      </c>
      <c r="B83" s="35" t="s">
        <v>31</v>
      </c>
      <c r="C83" s="36" t="s">
        <v>80</v>
      </c>
      <c r="D83" s="36" t="s">
        <v>66</v>
      </c>
      <c r="E83" s="36" t="s">
        <v>97</v>
      </c>
      <c r="F83" s="36"/>
      <c r="G83" s="37">
        <f>SUM(G84)</f>
        <v>1185.8</v>
      </c>
    </row>
    <row r="84" spans="1:7" ht="32.25" customHeight="1">
      <c r="A84" s="44" t="s">
        <v>61</v>
      </c>
      <c r="B84" s="45" t="s">
        <v>31</v>
      </c>
      <c r="C84" s="34" t="s">
        <v>80</v>
      </c>
      <c r="D84" s="34" t="s">
        <v>66</v>
      </c>
      <c r="E84" s="34" t="s">
        <v>98</v>
      </c>
      <c r="F84" s="34"/>
      <c r="G84" s="46">
        <f>SUM(G86+G88)</f>
        <v>1185.8</v>
      </c>
    </row>
    <row r="85" spans="1:7" ht="32.25" customHeight="1">
      <c r="A85" s="44" t="s">
        <v>62</v>
      </c>
      <c r="B85" s="45" t="s">
        <v>31</v>
      </c>
      <c r="C85" s="34" t="s">
        <v>80</v>
      </c>
      <c r="D85" s="34" t="s">
        <v>66</v>
      </c>
      <c r="E85" s="34" t="s">
        <v>60</v>
      </c>
      <c r="F85" s="34"/>
      <c r="G85" s="46">
        <f>SUM(G86)</f>
        <v>66.8</v>
      </c>
    </row>
    <row r="86" spans="1:7" ht="32.25" customHeight="1">
      <c r="A86" s="44" t="s">
        <v>63</v>
      </c>
      <c r="B86" s="45" t="s">
        <v>31</v>
      </c>
      <c r="C86" s="34" t="s">
        <v>80</v>
      </c>
      <c r="D86" s="34" t="s">
        <v>66</v>
      </c>
      <c r="E86" s="34" t="s">
        <v>60</v>
      </c>
      <c r="F86" s="34" t="s">
        <v>3</v>
      </c>
      <c r="G86" s="46">
        <v>66.8</v>
      </c>
    </row>
    <row r="87" spans="1:7" ht="33.75" customHeight="1">
      <c r="A87" s="44" t="s">
        <v>148</v>
      </c>
      <c r="B87" s="45" t="s">
        <v>31</v>
      </c>
      <c r="C87" s="34" t="s">
        <v>80</v>
      </c>
      <c r="D87" s="34" t="s">
        <v>66</v>
      </c>
      <c r="E87" s="34" t="s">
        <v>147</v>
      </c>
      <c r="F87" s="34"/>
      <c r="G87" s="46">
        <f>SUM(G88)</f>
        <v>1119</v>
      </c>
    </row>
    <row r="88" spans="1:7" ht="33.75" customHeight="1">
      <c r="A88" s="44" t="s">
        <v>63</v>
      </c>
      <c r="B88" s="45" t="s">
        <v>31</v>
      </c>
      <c r="C88" s="34" t="s">
        <v>80</v>
      </c>
      <c r="D88" s="34" t="s">
        <v>66</v>
      </c>
      <c r="E88" s="34" t="s">
        <v>147</v>
      </c>
      <c r="F88" s="34" t="s">
        <v>3</v>
      </c>
      <c r="G88" s="46">
        <v>1119</v>
      </c>
    </row>
    <row r="89" spans="1:7" ht="46.5" customHeight="1" hidden="1">
      <c r="A89" s="43" t="s">
        <v>137</v>
      </c>
      <c r="B89" s="35" t="s">
        <v>31</v>
      </c>
      <c r="C89" s="36" t="s">
        <v>80</v>
      </c>
      <c r="D89" s="36" t="s">
        <v>66</v>
      </c>
      <c r="E89" s="36" t="s">
        <v>127</v>
      </c>
      <c r="F89" s="36"/>
      <c r="G89" s="37">
        <f>SUM(G90)</f>
        <v>0</v>
      </c>
    </row>
    <row r="90" spans="1:7" ht="33.75" customHeight="1" hidden="1">
      <c r="A90" s="44" t="s">
        <v>63</v>
      </c>
      <c r="B90" s="45" t="s">
        <v>31</v>
      </c>
      <c r="C90" s="34" t="s">
        <v>80</v>
      </c>
      <c r="D90" s="34" t="s">
        <v>66</v>
      </c>
      <c r="E90" s="34" t="s">
        <v>127</v>
      </c>
      <c r="F90" s="34" t="s">
        <v>3</v>
      </c>
      <c r="G90" s="46">
        <v>0</v>
      </c>
    </row>
    <row r="91" spans="1:7" s="14" customFormat="1" ht="33" customHeight="1">
      <c r="A91" s="47" t="s">
        <v>10</v>
      </c>
      <c r="B91" s="35" t="s">
        <v>31</v>
      </c>
      <c r="C91" s="36" t="s">
        <v>80</v>
      </c>
      <c r="D91" s="36" t="s">
        <v>80</v>
      </c>
      <c r="E91" s="36"/>
      <c r="F91" s="36"/>
      <c r="G91" s="37">
        <f>G92</f>
        <v>705</v>
      </c>
    </row>
    <row r="92" spans="1:7" ht="30" customHeight="1">
      <c r="A92" s="18" t="s">
        <v>99</v>
      </c>
      <c r="B92" s="27" t="s">
        <v>31</v>
      </c>
      <c r="C92" s="11" t="s">
        <v>80</v>
      </c>
      <c r="D92" s="11" t="s">
        <v>80</v>
      </c>
      <c r="E92" s="11" t="s">
        <v>22</v>
      </c>
      <c r="F92" s="11"/>
      <c r="G92" s="9">
        <f>SUM(G93+G94+G95)</f>
        <v>705</v>
      </c>
    </row>
    <row r="93" spans="1:7" ht="24" customHeight="1">
      <c r="A93" s="26" t="s">
        <v>100</v>
      </c>
      <c r="B93" s="24" t="s">
        <v>31</v>
      </c>
      <c r="C93" s="8" t="s">
        <v>80</v>
      </c>
      <c r="D93" s="8" t="s">
        <v>80</v>
      </c>
      <c r="E93" s="8" t="s">
        <v>22</v>
      </c>
      <c r="F93" s="8" t="s">
        <v>29</v>
      </c>
      <c r="G93" s="17">
        <v>335.8</v>
      </c>
    </row>
    <row r="94" spans="1:7" ht="41.25" customHeight="1">
      <c r="A94" s="26" t="s">
        <v>101</v>
      </c>
      <c r="B94" s="24" t="s">
        <v>31</v>
      </c>
      <c r="C94" s="8" t="s">
        <v>80</v>
      </c>
      <c r="D94" s="8" t="s">
        <v>80</v>
      </c>
      <c r="E94" s="8" t="s">
        <v>22</v>
      </c>
      <c r="F94" s="8" t="s">
        <v>30</v>
      </c>
      <c r="G94" s="17">
        <v>101.4</v>
      </c>
    </row>
    <row r="95" spans="1:7" ht="32.25" customHeight="1">
      <c r="A95" s="16" t="s">
        <v>63</v>
      </c>
      <c r="B95" s="24" t="s">
        <v>31</v>
      </c>
      <c r="C95" s="8" t="s">
        <v>80</v>
      </c>
      <c r="D95" s="8" t="s">
        <v>80</v>
      </c>
      <c r="E95" s="8" t="s">
        <v>22</v>
      </c>
      <c r="F95" s="8" t="s">
        <v>3</v>
      </c>
      <c r="G95" s="17">
        <v>267.8</v>
      </c>
    </row>
    <row r="96" spans="1:7" ht="15">
      <c r="A96" s="56" t="s">
        <v>103</v>
      </c>
      <c r="B96" s="57" t="s">
        <v>31</v>
      </c>
      <c r="C96" s="58" t="s">
        <v>104</v>
      </c>
      <c r="D96" s="60"/>
      <c r="E96" s="60"/>
      <c r="F96" s="60"/>
      <c r="G96" s="61">
        <f>G97</f>
        <v>1052.4</v>
      </c>
    </row>
    <row r="97" spans="1:7" ht="21" customHeight="1">
      <c r="A97" s="18" t="s">
        <v>105</v>
      </c>
      <c r="B97" s="27" t="s">
        <v>31</v>
      </c>
      <c r="C97" s="11" t="s">
        <v>104</v>
      </c>
      <c r="D97" s="11" t="s">
        <v>42</v>
      </c>
      <c r="E97" s="12"/>
      <c r="F97" s="12"/>
      <c r="G97" s="9">
        <f>SUM(G98+G100)</f>
        <v>1052.4</v>
      </c>
    </row>
    <row r="98" spans="1:7" ht="31.5" customHeight="1">
      <c r="A98" s="71" t="s">
        <v>131</v>
      </c>
      <c r="B98" s="24" t="s">
        <v>31</v>
      </c>
      <c r="C98" s="8" t="s">
        <v>104</v>
      </c>
      <c r="D98" s="8" t="s">
        <v>42</v>
      </c>
      <c r="E98" s="25" t="s">
        <v>150</v>
      </c>
      <c r="F98" s="70"/>
      <c r="G98" s="17">
        <f>SUM(G99)</f>
        <v>274.6</v>
      </c>
    </row>
    <row r="99" spans="1:7" ht="47.25" customHeight="1">
      <c r="A99" s="16" t="s">
        <v>149</v>
      </c>
      <c r="B99" s="24" t="s">
        <v>31</v>
      </c>
      <c r="C99" s="8" t="s">
        <v>104</v>
      </c>
      <c r="D99" s="8" t="s">
        <v>42</v>
      </c>
      <c r="E99" s="25" t="s">
        <v>150</v>
      </c>
      <c r="F99" s="70">
        <v>244</v>
      </c>
      <c r="G99" s="17">
        <v>274.6</v>
      </c>
    </row>
    <row r="100" spans="1:7" ht="32.25" customHeight="1">
      <c r="A100" s="16" t="s">
        <v>106</v>
      </c>
      <c r="B100" s="24" t="s">
        <v>31</v>
      </c>
      <c r="C100" s="8" t="s">
        <v>104</v>
      </c>
      <c r="D100" s="8" t="s">
        <v>42</v>
      </c>
      <c r="E100" s="8" t="s">
        <v>23</v>
      </c>
      <c r="F100" s="8"/>
      <c r="G100" s="17">
        <f>SUM(G101)</f>
        <v>777.8</v>
      </c>
    </row>
    <row r="101" spans="1:7" ht="33.75" customHeight="1">
      <c r="A101" s="16" t="s">
        <v>63</v>
      </c>
      <c r="B101" s="24" t="s">
        <v>31</v>
      </c>
      <c r="C101" s="8" t="s">
        <v>104</v>
      </c>
      <c r="D101" s="8" t="s">
        <v>42</v>
      </c>
      <c r="E101" s="8" t="s">
        <v>23</v>
      </c>
      <c r="F101" s="8" t="s">
        <v>3</v>
      </c>
      <c r="G101" s="17">
        <v>777.8</v>
      </c>
    </row>
    <row r="102" spans="1:7" ht="0.75" customHeight="1" hidden="1">
      <c r="A102" s="16" t="s">
        <v>107</v>
      </c>
      <c r="B102" s="8" t="s">
        <v>31</v>
      </c>
      <c r="C102" s="8" t="s">
        <v>104</v>
      </c>
      <c r="D102" s="8" t="s">
        <v>42</v>
      </c>
      <c r="E102" s="8" t="s">
        <v>23</v>
      </c>
      <c r="F102" s="8" t="s">
        <v>2</v>
      </c>
      <c r="G102" s="17">
        <v>0</v>
      </c>
    </row>
    <row r="103" spans="1:7" ht="30" hidden="1">
      <c r="A103" s="16" t="s">
        <v>108</v>
      </c>
      <c r="B103" s="24" t="s">
        <v>31</v>
      </c>
      <c r="C103" s="8" t="s">
        <v>104</v>
      </c>
      <c r="D103" s="8" t="s">
        <v>42</v>
      </c>
      <c r="E103" s="8" t="s">
        <v>23</v>
      </c>
      <c r="F103" s="8" t="s">
        <v>5</v>
      </c>
      <c r="G103" s="17">
        <v>0</v>
      </c>
    </row>
    <row r="104" spans="1:7" ht="30" hidden="1">
      <c r="A104" s="16" t="s">
        <v>102</v>
      </c>
      <c r="B104" s="24" t="s">
        <v>31</v>
      </c>
      <c r="C104" s="8" t="s">
        <v>104</v>
      </c>
      <c r="D104" s="8" t="s">
        <v>42</v>
      </c>
      <c r="E104" s="8" t="s">
        <v>23</v>
      </c>
      <c r="F104" s="8" t="s">
        <v>4</v>
      </c>
      <c r="G104" s="17">
        <v>0</v>
      </c>
    </row>
    <row r="105" spans="1:7" ht="15" hidden="1">
      <c r="A105" s="16" t="s">
        <v>109</v>
      </c>
      <c r="B105" s="24" t="s">
        <v>31</v>
      </c>
      <c r="C105" s="8" t="s">
        <v>104</v>
      </c>
      <c r="D105" s="8" t="s">
        <v>42</v>
      </c>
      <c r="E105" s="8" t="s">
        <v>24</v>
      </c>
      <c r="F105" s="8"/>
      <c r="G105" s="9">
        <v>0</v>
      </c>
    </row>
    <row r="106" spans="1:7" ht="15" customHeight="1" hidden="1">
      <c r="A106" s="16" t="s">
        <v>68</v>
      </c>
      <c r="B106" s="24" t="s">
        <v>31</v>
      </c>
      <c r="C106" s="8" t="s">
        <v>104</v>
      </c>
      <c r="D106" s="8" t="s">
        <v>42</v>
      </c>
      <c r="E106" s="8" t="s">
        <v>24</v>
      </c>
      <c r="F106" s="8" t="s">
        <v>1</v>
      </c>
      <c r="G106" s="17">
        <v>0</v>
      </c>
    </row>
    <row r="107" spans="1:7" ht="15" customHeight="1" hidden="1">
      <c r="A107" s="16" t="s">
        <v>107</v>
      </c>
      <c r="B107" s="8" t="s">
        <v>31</v>
      </c>
      <c r="C107" s="8" t="s">
        <v>104</v>
      </c>
      <c r="D107" s="8" t="s">
        <v>42</v>
      </c>
      <c r="E107" s="8" t="s">
        <v>24</v>
      </c>
      <c r="F107" s="8" t="s">
        <v>2</v>
      </c>
      <c r="G107" s="17">
        <v>0</v>
      </c>
    </row>
    <row r="108" spans="1:7" ht="13.5" customHeight="1" hidden="1">
      <c r="A108" s="16" t="s">
        <v>63</v>
      </c>
      <c r="B108" s="24" t="s">
        <v>31</v>
      </c>
      <c r="C108" s="8" t="s">
        <v>104</v>
      </c>
      <c r="D108" s="8" t="s">
        <v>42</v>
      </c>
      <c r="E108" s="8" t="s">
        <v>24</v>
      </c>
      <c r="F108" s="8" t="s">
        <v>3</v>
      </c>
      <c r="G108" s="17">
        <v>0</v>
      </c>
    </row>
    <row r="109" spans="1:7" ht="15" customHeight="1" hidden="1">
      <c r="A109" s="16" t="s">
        <v>108</v>
      </c>
      <c r="B109" s="24" t="s">
        <v>31</v>
      </c>
      <c r="C109" s="8" t="s">
        <v>104</v>
      </c>
      <c r="D109" s="8" t="s">
        <v>42</v>
      </c>
      <c r="E109" s="8" t="s">
        <v>24</v>
      </c>
      <c r="F109" s="8" t="s">
        <v>5</v>
      </c>
      <c r="G109" s="17">
        <v>0</v>
      </c>
    </row>
    <row r="110" spans="1:7" ht="15.75" customHeight="1" hidden="1">
      <c r="A110" s="16" t="s">
        <v>102</v>
      </c>
      <c r="B110" s="24" t="s">
        <v>31</v>
      </c>
      <c r="C110" s="8" t="s">
        <v>104</v>
      </c>
      <c r="D110" s="8" t="s">
        <v>42</v>
      </c>
      <c r="E110" s="8" t="s">
        <v>24</v>
      </c>
      <c r="F110" s="8" t="s">
        <v>4</v>
      </c>
      <c r="G110" s="17">
        <v>0</v>
      </c>
    </row>
    <row r="111" spans="1:7" ht="18" customHeight="1">
      <c r="A111" s="56" t="s">
        <v>110</v>
      </c>
      <c r="B111" s="57" t="s">
        <v>31</v>
      </c>
      <c r="C111" s="58" t="s">
        <v>74</v>
      </c>
      <c r="D111" s="58"/>
      <c r="E111" s="58"/>
      <c r="F111" s="58"/>
      <c r="G111" s="61">
        <f>G112</f>
        <v>40.6</v>
      </c>
    </row>
    <row r="112" spans="1:7" ht="20.25" customHeight="1">
      <c r="A112" s="18" t="s">
        <v>111</v>
      </c>
      <c r="B112" s="27" t="s">
        <v>31</v>
      </c>
      <c r="C112" s="11" t="s">
        <v>74</v>
      </c>
      <c r="D112" s="11" t="s">
        <v>42</v>
      </c>
      <c r="E112" s="11"/>
      <c r="F112" s="11"/>
      <c r="G112" s="38">
        <f>SUM(G114)</f>
        <v>40.6</v>
      </c>
    </row>
    <row r="113" spans="1:7" ht="33.75" customHeight="1">
      <c r="A113" s="16" t="s">
        <v>112</v>
      </c>
      <c r="B113" s="24" t="s">
        <v>31</v>
      </c>
      <c r="C113" s="8" t="s">
        <v>74</v>
      </c>
      <c r="D113" s="8" t="s">
        <v>42</v>
      </c>
      <c r="E113" s="8" t="s">
        <v>25</v>
      </c>
      <c r="F113" s="8"/>
      <c r="G113" s="17">
        <f>SUM(G114)</f>
        <v>40.6</v>
      </c>
    </row>
    <row r="114" spans="1:7" ht="29.25" customHeight="1">
      <c r="A114" s="16" t="s">
        <v>113</v>
      </c>
      <c r="B114" s="24" t="s">
        <v>31</v>
      </c>
      <c r="C114" s="8" t="s">
        <v>74</v>
      </c>
      <c r="D114" s="8" t="s">
        <v>42</v>
      </c>
      <c r="E114" s="25" t="s">
        <v>25</v>
      </c>
      <c r="F114" s="8" t="s">
        <v>11</v>
      </c>
      <c r="G114" s="17">
        <v>40.6</v>
      </c>
    </row>
    <row r="115" spans="1:7" ht="18.75" customHeight="1" hidden="1">
      <c r="A115" s="62" t="s">
        <v>12</v>
      </c>
      <c r="B115" s="57" t="s">
        <v>31</v>
      </c>
      <c r="C115" s="58" t="s">
        <v>54</v>
      </c>
      <c r="D115" s="58"/>
      <c r="E115" s="68"/>
      <c r="F115" s="58"/>
      <c r="G115" s="61">
        <f>G116</f>
        <v>0</v>
      </c>
    </row>
    <row r="116" spans="1:7" ht="46.5" customHeight="1" hidden="1">
      <c r="A116" s="15" t="s">
        <v>132</v>
      </c>
      <c r="B116" s="11" t="s">
        <v>31</v>
      </c>
      <c r="C116" s="11" t="s">
        <v>54</v>
      </c>
      <c r="D116" s="11" t="s">
        <v>42</v>
      </c>
      <c r="E116" s="11" t="s">
        <v>114</v>
      </c>
      <c r="F116" s="11"/>
      <c r="G116" s="9">
        <f>G117</f>
        <v>0</v>
      </c>
    </row>
    <row r="117" spans="1:7" ht="26.25" customHeight="1" hidden="1">
      <c r="A117" s="16" t="s">
        <v>115</v>
      </c>
      <c r="B117" s="8" t="s">
        <v>31</v>
      </c>
      <c r="C117" s="8" t="s">
        <v>54</v>
      </c>
      <c r="D117" s="8" t="s">
        <v>42</v>
      </c>
      <c r="E117" s="8" t="s">
        <v>116</v>
      </c>
      <c r="F117" s="8"/>
      <c r="G117" s="17">
        <f>SUM(G119)</f>
        <v>0</v>
      </c>
    </row>
    <row r="118" spans="1:7" ht="39" customHeight="1" hidden="1">
      <c r="A118" s="16" t="s">
        <v>117</v>
      </c>
      <c r="B118" s="8" t="s">
        <v>31</v>
      </c>
      <c r="C118" s="8" t="s">
        <v>54</v>
      </c>
      <c r="D118" s="8" t="s">
        <v>42</v>
      </c>
      <c r="E118" s="8" t="s">
        <v>118</v>
      </c>
      <c r="F118" s="8"/>
      <c r="G118" s="17">
        <f>SUM(G119)</f>
        <v>0</v>
      </c>
    </row>
    <row r="119" spans="1:7" ht="40.5" customHeight="1" hidden="1">
      <c r="A119" s="16" t="s">
        <v>63</v>
      </c>
      <c r="B119" s="8" t="s">
        <v>31</v>
      </c>
      <c r="C119" s="8" t="s">
        <v>54</v>
      </c>
      <c r="D119" s="8" t="s">
        <v>42</v>
      </c>
      <c r="E119" s="8" t="s">
        <v>118</v>
      </c>
      <c r="F119" s="8" t="s">
        <v>3</v>
      </c>
      <c r="G119" s="17">
        <v>0</v>
      </c>
    </row>
    <row r="120" spans="1:7" ht="33.75" customHeight="1">
      <c r="A120" s="69" t="s">
        <v>143</v>
      </c>
      <c r="B120" s="57" t="s">
        <v>31</v>
      </c>
      <c r="C120" s="58" t="s">
        <v>119</v>
      </c>
      <c r="D120" s="58"/>
      <c r="E120" s="59"/>
      <c r="F120" s="63"/>
      <c r="G120" s="61">
        <f>G122</f>
        <v>768.4</v>
      </c>
    </row>
    <row r="121" spans="1:7" ht="24.75" customHeight="1">
      <c r="A121" s="40" t="s">
        <v>144</v>
      </c>
      <c r="B121" s="35" t="s">
        <v>31</v>
      </c>
      <c r="C121" s="36" t="s">
        <v>119</v>
      </c>
      <c r="D121" s="36" t="s">
        <v>66</v>
      </c>
      <c r="E121" s="39"/>
      <c r="F121" s="34"/>
      <c r="G121" s="37">
        <f>SUM(G123)</f>
        <v>768.4</v>
      </c>
    </row>
    <row r="122" spans="1:7" ht="66.75" customHeight="1">
      <c r="A122" s="41" t="s">
        <v>145</v>
      </c>
      <c r="B122" s="24" t="s">
        <v>31</v>
      </c>
      <c r="C122" s="8" t="s">
        <v>119</v>
      </c>
      <c r="D122" s="8" t="s">
        <v>66</v>
      </c>
      <c r="E122" s="8" t="s">
        <v>26</v>
      </c>
      <c r="F122" s="8"/>
      <c r="G122" s="17">
        <f>SUM(G123)</f>
        <v>768.4</v>
      </c>
    </row>
    <row r="123" spans="1:7" ht="21" customHeight="1">
      <c r="A123" s="42" t="s">
        <v>120</v>
      </c>
      <c r="B123" s="24" t="s">
        <v>31</v>
      </c>
      <c r="C123" s="8" t="s">
        <v>119</v>
      </c>
      <c r="D123" s="8" t="s">
        <v>66</v>
      </c>
      <c r="E123" s="8" t="s">
        <v>26</v>
      </c>
      <c r="F123" s="8" t="s">
        <v>13</v>
      </c>
      <c r="G123" s="17">
        <v>768.4</v>
      </c>
    </row>
    <row r="124" spans="1:7" ht="22.5" customHeight="1">
      <c r="A124" s="12" t="s">
        <v>32</v>
      </c>
      <c r="B124" s="8"/>
      <c r="C124" s="8"/>
      <c r="D124" s="8"/>
      <c r="E124" s="25"/>
      <c r="F124" s="8"/>
      <c r="G124" s="9">
        <f>G13+G17+G30+G33+G41+G49+G52+G59+G63+G66+G96+G111+G115+G120</f>
        <v>5886.5</v>
      </c>
    </row>
  </sheetData>
  <sheetProtection/>
  <mergeCells count="18">
    <mergeCell ref="F10:F11"/>
    <mergeCell ref="F8:F9"/>
    <mergeCell ref="G8:G9"/>
    <mergeCell ref="D8:D9"/>
    <mergeCell ref="A10:A11"/>
    <mergeCell ref="A8:A9"/>
    <mergeCell ref="B8:B9"/>
    <mergeCell ref="C8:C9"/>
    <mergeCell ref="D5:G5"/>
    <mergeCell ref="A6:G6"/>
    <mergeCell ref="A7:G7"/>
    <mergeCell ref="D1:G4"/>
    <mergeCell ref="G10:G11"/>
    <mergeCell ref="E8:E9"/>
    <mergeCell ref="B10:B11"/>
    <mergeCell ref="C10:C11"/>
    <mergeCell ref="D10:D11"/>
    <mergeCell ref="E10:E11"/>
  </mergeCells>
  <printOptions/>
  <pageMargins left="0.7086614173228347" right="0.31496062992125984" top="0.7480314960629921" bottom="0.7480314960629921" header="0.31496062992125984" footer="0.31496062992125984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Чагоянский сельсовет</cp:lastModifiedBy>
  <cp:lastPrinted>2019-11-22T04:59:14Z</cp:lastPrinted>
  <dcterms:created xsi:type="dcterms:W3CDTF">1996-10-08T23:32:33Z</dcterms:created>
  <dcterms:modified xsi:type="dcterms:W3CDTF">2020-05-26T04:53:42Z</dcterms:modified>
  <cp:category/>
  <cp:version/>
  <cp:contentType/>
  <cp:contentStatus/>
</cp:coreProperties>
</file>