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<sst xmlns="http://schemas.openxmlformats.org/spreadsheetml/2006/main" count="90" uniqueCount="51">
  <si>
    <t>Общегосударственные вопросы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</si>
  <si>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</si>
  <si>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</si>
  <si>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</si>
  <si>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Другие вопросы в области жилищно-коммунального хозяйства</t>
  </si>
  <si>
    <t xml:space="preserve">Культура, кинематография </t>
  </si>
  <si>
    <t>Физическая культура и спорт</t>
  </si>
  <si>
    <t>Межбюджетный трансферт  общего характера бюджетам субъектов РФ и муниципальных образований</t>
  </si>
  <si>
    <t>Сельское хозяйство и рыболовство</t>
  </si>
  <si>
    <t>Наименование</t>
  </si>
  <si>
    <t xml:space="preserve">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</si>
  <si>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</si>
  <si>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</si>
  <si>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</si>
  <si>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</si>
  <si>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</si>
  <si>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Резервные фонды</t>
  </si>
  <si>
    <t>11</t>
  </si>
  <si>
    <t>13</t>
  </si>
  <si>
    <t>03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</si>
  <si>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</si>
  <si>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</si>
  <si>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</si>
  <si>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</si>
  <si>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05</t>
  </si>
  <si>
    <t>Обеспечение функционирования и развития системы тепло и водоснабжения</t>
  </si>
  <si>
    <t>08</t>
  </si>
  <si>
    <t>Социальная политика</t>
  </si>
  <si>
    <t>Пенсионное обеспечение</t>
  </si>
  <si>
    <t>14</t>
  </si>
  <si>
    <t xml:space="preserve">                                             РАСХОДЫ</t>
  </si>
  <si>
    <t xml:space="preserve">                                                                бюджета Чагоянского сельсовета по разделам и подразделам функциональной</t>
  </si>
  <si>
    <t>тыс. руб.</t>
  </si>
  <si>
    <t>Раздел</t>
  </si>
  <si>
    <t>Подраздел</t>
  </si>
  <si>
    <t>Мобилизационная и вневойскавоя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</si>
  <si>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</si>
  <si>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пожарной безопасности </t>
  </si>
  <si>
    <t>Поддержка дорожного хозяйства</t>
  </si>
  <si>
    <t>Культура</t>
  </si>
  <si>
    <t>Безвозмездные перечисления другим бюджетам бюджетной системы Р.Ф.</t>
  </si>
  <si>
    <t>ВСЕГО РАСХОДОВ</t>
  </si>
  <si>
    <t>07</t>
  </si>
  <si>
    <t>Поведение выборов и референдумов</t>
  </si>
  <si>
    <t xml:space="preserve">                                                              классификации расходов Российской Федерации на 2017год</t>
  </si>
  <si>
    <t xml:space="preserve"> 2017 г. </t>
  </si>
  <si>
    <t xml:space="preserve"> 2018 г. </t>
  </si>
  <si>
    <t xml:space="preserve"> 2019 г. </t>
  </si>
  <si>
    <t>руб.</t>
  </si>
  <si>
    <t>тыс.руб.</t>
  </si>
  <si>
    <t>Приложение № 3  к  решению Чагоянского сельсовета Совета народных депутатов 30.05.2018№ 57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</si>
</sst>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/mm/yyyy\ hh:mm"/>
    <numFmt numFmtId="195" formatCode="#,##0.00_р_.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188" fontId="6" fillId="0" borderId="0" xfId="0" applyNumberFormat="1" applyFont="1" applyFill="1" applyAlignment="1">
      <alignment horizontal="right"/>
    </xf>
    <xf numFmtId="188" fontId="9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88" fontId="0" fillId="0" borderId="0" xfId="0" applyNumberFormat="1" applyFill="1" applyAlignment="1">
      <alignment/>
    </xf>
    <xf numFmtId="49" fontId="1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vertical="top" wrapText="1"/>
    </xf>
    <xf numFmtId="188" fontId="8" fillId="0" borderId="11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right" wrapText="1"/>
    </xf>
    <xf numFmtId="188" fontId="5" fillId="0" borderId="13" xfId="0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right" vertical="top" wrapText="1"/>
    </xf>
    <xf numFmtId="49" fontId="11" fillId="0" borderId="13" xfId="0" applyNumberFormat="1" applyFont="1" applyFill="1" applyBorder="1" applyAlignment="1">
      <alignment horizontal="right" wrapText="1"/>
    </xf>
    <xf numFmtId="188" fontId="11" fillId="0" borderId="13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right" vertical="top" wrapText="1"/>
    </xf>
    <xf numFmtId="49" fontId="7" fillId="0" borderId="13" xfId="0" applyNumberFormat="1" applyFont="1" applyFill="1" applyBorder="1" applyAlignment="1">
      <alignment horizontal="right" wrapText="1"/>
    </xf>
    <xf numFmtId="188" fontId="7" fillId="0" borderId="13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right" vertical="top" wrapText="1"/>
    </xf>
    <xf numFmtId="49" fontId="12" fillId="0" borderId="13" xfId="0" applyNumberFormat="1" applyFont="1" applyFill="1" applyBorder="1" applyAlignment="1">
      <alignment horizontal="right" wrapText="1"/>
    </xf>
    <xf numFmtId="188" fontId="12" fillId="0" borderId="13" xfId="0" applyNumberFormat="1" applyFont="1" applyFill="1" applyBorder="1" applyAlignment="1">
      <alignment horizontal="right" wrapText="1"/>
    </xf>
    <xf numFmtId="188" fontId="13" fillId="0" borderId="13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7" fillId="0" borderId="13" xfId="0" applyFont="1" applyFill="1" applyBorder="1" applyAlignment="1" applyProtection="1">
      <alignment wrapText="1"/>
      <protection locked="0"/>
    </xf>
    <xf numFmtId="0" fontId="14" fillId="0" borderId="12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188" fontId="5" fillId="0" borderId="13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15" fillId="0" borderId="15" xfId="0" applyFont="1" applyFill="1" applyBorder="1" applyAlignment="1">
      <alignment wrapText="1"/>
    </xf>
    <xf numFmtId="49" fontId="16" fillId="0" borderId="16" xfId="0" applyNumberFormat="1" applyFont="1" applyFill="1" applyBorder="1" applyAlignment="1">
      <alignment horizontal="right" wrapText="1"/>
    </xf>
    <xf numFmtId="188" fontId="13" fillId="0" borderId="16" xfId="0" applyNumberFormat="1" applyFont="1" applyFill="1" applyBorder="1" applyAlignment="1">
      <alignment horizontal="right" wrapText="1"/>
    </xf>
    <xf numFmtId="189" fontId="0" fillId="0" borderId="0" xfId="0" applyNumberFormat="1" applyAlignment="1">
      <alignment/>
    </xf>
    <xf numFmtId="4" fontId="6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 horizontal="right"/>
    </xf>
    <xf numFmtId="4" fontId="8" fillId="0" borderId="11" xfId="0" applyNumberFormat="1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horizontal="right" wrapText="1"/>
    </xf>
    <xf numFmtId="4" fontId="11" fillId="0" borderId="13" xfId="0" applyNumberFormat="1" applyFont="1" applyFill="1" applyBorder="1" applyAlignment="1">
      <alignment horizontal="right" wrapText="1"/>
    </xf>
    <xf numFmtId="4" fontId="7" fillId="0" borderId="13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horizontal="right" wrapText="1"/>
    </xf>
    <xf numFmtId="4" fontId="13" fillId="0" borderId="13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wrapText="1"/>
    </xf>
    <xf numFmtId="4" fontId="13" fillId="0" borderId="16" xfId="0" applyNumberFormat="1" applyFont="1" applyFill="1" applyBorder="1" applyAlignment="1">
      <alignment horizontal="right" wrapText="1"/>
    </xf>
    <xf numFmtId="49" fontId="0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0;&#1057;&#1064;&#1048;&#1060;&#1056;&#1054;&#1042;&#1050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а"/>
    </sheetNames>
    <sheetDataSet>
      <sheetData sheetId="0">
        <row r="10">
          <cell r="H10">
            <v>540500</v>
          </cell>
        </row>
        <row r="14">
          <cell r="H14">
            <v>845160.56</v>
          </cell>
        </row>
        <row r="33">
          <cell r="H33">
            <v>0</v>
          </cell>
        </row>
        <row r="34">
          <cell r="H34">
            <v>2300</v>
          </cell>
        </row>
        <row r="35">
          <cell r="H35">
            <v>2300</v>
          </cell>
        </row>
        <row r="36">
          <cell r="H36">
            <v>2300</v>
          </cell>
        </row>
        <row r="41">
          <cell r="H41">
            <v>77000</v>
          </cell>
        </row>
        <row r="43">
          <cell r="H43">
            <v>58140</v>
          </cell>
        </row>
        <row r="53">
          <cell r="H53">
            <v>0</v>
          </cell>
        </row>
        <row r="59">
          <cell r="H59">
            <v>7900</v>
          </cell>
        </row>
        <row r="60">
          <cell r="H60">
            <v>7900</v>
          </cell>
        </row>
        <row r="63">
          <cell r="H63">
            <v>524787</v>
          </cell>
        </row>
        <row r="64">
          <cell r="H64">
            <v>524787</v>
          </cell>
        </row>
        <row r="71">
          <cell r="H71">
            <v>76500</v>
          </cell>
        </row>
        <row r="72">
          <cell r="H72">
            <v>76500</v>
          </cell>
        </row>
        <row r="78">
          <cell r="H78">
            <v>40000</v>
          </cell>
        </row>
        <row r="95">
          <cell r="H95">
            <v>627553.33</v>
          </cell>
        </row>
        <row r="104">
          <cell r="H104">
            <v>648422.45</v>
          </cell>
        </row>
        <row r="130">
          <cell r="H130">
            <v>41800</v>
          </cell>
        </row>
        <row r="131">
          <cell r="H131">
            <v>41800</v>
          </cell>
        </row>
        <row r="137">
          <cell r="H137">
            <v>5000</v>
          </cell>
        </row>
        <row r="138">
          <cell r="H138">
            <v>460600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0"/>
  <sheetViews>
    <sheetView tabSelected="1" zoomScalePageLayoutView="0" workbookViewId="0" topLeftCell="B2">
      <selection activeCell="I7" sqref="I7"/>
    </sheetView>
  </sheetViews>
  <sheetFormatPr defaultColWidth="9.140625" defaultRowHeight="12.75"/>
  <cols>
    <col min="1" max="1" width="3.421875" style="0" customWidth="1"/>
    <col min="2" max="2" width="59.00390625" style="1" customWidth="1"/>
    <col min="3" max="3" width="22.7109375" style="3" customWidth="1"/>
    <col min="4" max="4" width="13.8515625" style="3" customWidth="1"/>
    <col min="5" max="5" width="18.57421875" style="48" customWidth="1"/>
    <col min="6" max="6" width="16.7109375" style="9" hidden="1" customWidth="1"/>
    <col min="7" max="7" width="18.7109375" style="9" hidden="1" customWidth="1"/>
    <col min="8" max="8" width="0.13671875" style="9" customWidth="1"/>
  </cols>
  <sheetData>
    <row r="1" spans="5:8" ht="12.75" hidden="1">
      <c r="E1" s="46"/>
      <c r="F1" s="4"/>
      <c r="G1" s="4"/>
      <c r="H1" s="4"/>
    </row>
    <row r="2" spans="4:8" ht="12.75">
      <c r="D2" s="58" t="s">
        <v>50</v>
      </c>
      <c r="E2" s="58"/>
      <c r="F2" s="58"/>
      <c r="G2" s="59"/>
      <c r="H2"/>
    </row>
    <row r="3" spans="4:8" ht="47.25" customHeight="1">
      <c r="D3" s="59"/>
      <c r="E3" s="59"/>
      <c r="F3" s="59"/>
      <c r="G3" s="59"/>
      <c r="H3"/>
    </row>
    <row r="4" spans="5:8" ht="12.75" hidden="1">
      <c r="E4" s="47" t="s">
        <v>10</v>
      </c>
      <c r="F4" s="5" t="s">
        <v>10</v>
      </c>
      <c r="G4" s="5" t="s">
        <v>10</v>
      </c>
      <c r="H4" s="5" t="s">
        <v>10</v>
      </c>
    </row>
    <row r="5" spans="2:8" ht="15.75" hidden="1">
      <c r="B5" s="6"/>
      <c r="E5" s="47"/>
      <c r="F5" s="5"/>
      <c r="G5" s="5"/>
      <c r="H5" s="5"/>
    </row>
    <row r="6" spans="2:8" ht="21.75" customHeight="1">
      <c r="B6" s="7" t="s">
        <v>30</v>
      </c>
      <c r="E6" s="47"/>
      <c r="F6" s="5"/>
      <c r="G6" s="5"/>
      <c r="H6" s="5"/>
    </row>
    <row r="7" ht="15" customHeight="1">
      <c r="B7" s="8" t="s">
        <v>31</v>
      </c>
    </row>
    <row r="8" spans="2:8" ht="21.75" customHeight="1" thickBot="1">
      <c r="B8" s="8" t="s">
        <v>44</v>
      </c>
      <c r="D8" s="10"/>
      <c r="E8" s="49" t="s">
        <v>49</v>
      </c>
      <c r="F8" s="11" t="s">
        <v>48</v>
      </c>
      <c r="G8" s="11" t="s">
        <v>32</v>
      </c>
      <c r="H8" s="11" t="s">
        <v>32</v>
      </c>
    </row>
    <row r="9" spans="2:8" ht="33.75" customHeight="1" thickTop="1">
      <c r="B9" s="12" t="s">
        <v>9</v>
      </c>
      <c r="C9" s="13" t="s">
        <v>33</v>
      </c>
      <c r="D9" s="13" t="s">
        <v>34</v>
      </c>
      <c r="E9" s="50" t="s">
        <v>45</v>
      </c>
      <c r="F9" s="14" t="s">
        <v>45</v>
      </c>
      <c r="G9" s="14" t="s">
        <v>46</v>
      </c>
      <c r="H9" s="14" t="s">
        <v>47</v>
      </c>
    </row>
    <row r="10" spans="2:8" ht="25.5" customHeight="1">
      <c r="B10" s="15" t="s">
        <v>0</v>
      </c>
      <c r="C10" s="16" t="s">
        <v>11</v>
      </c>
      <c r="D10" s="17"/>
      <c r="E10" s="51">
        <f>E11+E12+E14+E15+E13</f>
        <v>1415460.56</v>
      </c>
      <c r="F10" s="18">
        <f>F11+F12+F14+F15+F13</f>
        <v>1392560.56</v>
      </c>
      <c r="G10" s="18" t="e">
        <f>G11+G12+G14+G15+G13</f>
        <v>#REF!</v>
      </c>
      <c r="H10" s="18" t="e">
        <f>H11+H12+H14+H15+H13</f>
        <v>#REF!</v>
      </c>
    </row>
    <row r="11" spans="2:8" ht="57" customHeight="1">
      <c r="B11" s="19" t="s">
        <v>12</v>
      </c>
      <c r="C11" s="20" t="s">
        <v>11</v>
      </c>
      <c r="D11" s="21" t="s">
        <v>13</v>
      </c>
      <c r="E11" s="52">
        <f>'[1]расшифровка'!$H$10</f>
        <v>540500</v>
      </c>
      <c r="F11" s="22">
        <f>'[1]расшифровка'!$H$10</f>
        <v>540500</v>
      </c>
      <c r="G11" s="22" t="e">
        <f>#REF!</f>
        <v>#REF!</v>
      </c>
      <c r="H11" s="22" t="e">
        <f>#REF!</f>
        <v>#REF!</v>
      </c>
    </row>
    <row r="12" spans="2:8" ht="69" customHeight="1">
      <c r="B12" s="19" t="s">
        <v>14</v>
      </c>
      <c r="C12" s="20" t="s">
        <v>11</v>
      </c>
      <c r="D12" s="21" t="s">
        <v>15</v>
      </c>
      <c r="E12" s="52">
        <v>847660.56</v>
      </c>
      <c r="F12" s="22">
        <f>'[1]расшифровка'!$H$14</f>
        <v>845160.56</v>
      </c>
      <c r="G12" s="22" t="e">
        <f>#REF!</f>
        <v>#REF!</v>
      </c>
      <c r="H12" s="22" t="e">
        <f>#REF!</f>
        <v>#REF!</v>
      </c>
    </row>
    <row r="13" spans="2:8" ht="25.5" customHeight="1">
      <c r="B13" s="19" t="s">
        <v>43</v>
      </c>
      <c r="C13" s="20" t="s">
        <v>11</v>
      </c>
      <c r="D13" s="21" t="s">
        <v>42</v>
      </c>
      <c r="E13" s="52">
        <v>25000</v>
      </c>
      <c r="F13" s="22">
        <f>'[1]расшифровка'!$H$34</f>
        <v>2300</v>
      </c>
      <c r="G13" s="22" t="e">
        <f>#REF!</f>
        <v>#REF!</v>
      </c>
      <c r="H13" s="22" t="e">
        <f>#REF!</f>
        <v>#REF!</v>
      </c>
    </row>
    <row r="14" spans="2:8" ht="21.75" customHeight="1">
      <c r="B14" s="23" t="s">
        <v>16</v>
      </c>
      <c r="C14" s="24" t="s">
        <v>11</v>
      </c>
      <c r="D14" s="25" t="s">
        <v>17</v>
      </c>
      <c r="E14" s="53">
        <f>'[1]расшифровка'!$H$33</f>
        <v>0</v>
      </c>
      <c r="F14" s="26">
        <f>'[1]расшифровка'!$H$35</f>
        <v>2300</v>
      </c>
      <c r="G14" s="26" t="e">
        <f>#REF!</f>
        <v>#REF!</v>
      </c>
      <c r="H14" s="26" t="e">
        <f>#REF!</f>
        <v>#REF!</v>
      </c>
    </row>
    <row r="15" spans="2:8" ht="36" customHeight="1">
      <c r="B15" s="23" t="s">
        <v>1</v>
      </c>
      <c r="C15" s="24" t="s">
        <v>11</v>
      </c>
      <c r="D15" s="25" t="s">
        <v>18</v>
      </c>
      <c r="E15" s="53">
        <f>'[1]расшифровка'!$H$34</f>
        <v>2300</v>
      </c>
      <c r="F15" s="26">
        <f>'[1]расшифровка'!$H$36</f>
        <v>2300</v>
      </c>
      <c r="G15" s="26" t="e">
        <f>#REF!</f>
        <v>#REF!</v>
      </c>
      <c r="H15" s="26" t="e">
        <f>#REF!</f>
        <v>#REF!</v>
      </c>
    </row>
    <row r="16" spans="2:8" s="2" customFormat="1" ht="25.5" customHeight="1">
      <c r="B16" s="27" t="s">
        <v>35</v>
      </c>
      <c r="C16" s="28" t="s">
        <v>13</v>
      </c>
      <c r="D16" s="29"/>
      <c r="E16" s="54">
        <f>E17</f>
        <v>77000</v>
      </c>
      <c r="F16" s="30">
        <f>F17</f>
        <v>58140</v>
      </c>
      <c r="G16" s="30" t="e">
        <f>G17</f>
        <v>#REF!</v>
      </c>
      <c r="H16" s="30" t="e">
        <f>H17</f>
        <v>#REF!</v>
      </c>
    </row>
    <row r="17" spans="2:8" ht="36" customHeight="1">
      <c r="B17" s="19" t="s">
        <v>2</v>
      </c>
      <c r="C17" s="20" t="s">
        <v>13</v>
      </c>
      <c r="D17" s="21" t="s">
        <v>19</v>
      </c>
      <c r="E17" s="52">
        <f>'[1]расшифровка'!$H$41</f>
        <v>77000</v>
      </c>
      <c r="F17" s="22">
        <f>'[1]расшифровка'!$H$43</f>
        <v>58140</v>
      </c>
      <c r="G17" s="22" t="e">
        <f>#REF!</f>
        <v>#REF!</v>
      </c>
      <c r="H17" s="22" t="e">
        <f>#REF!</f>
        <v>#REF!</v>
      </c>
    </row>
    <row r="18" spans="2:8" ht="33.75" customHeight="1">
      <c r="B18" s="27" t="s">
        <v>20</v>
      </c>
      <c r="C18" s="28" t="s">
        <v>19</v>
      </c>
      <c r="D18" s="29"/>
      <c r="E18" s="55">
        <f>E19+E20</f>
        <v>120908</v>
      </c>
      <c r="F18" s="31">
        <f>F19+F20</f>
        <v>0</v>
      </c>
      <c r="G18" s="31" t="e">
        <f>G19+G20</f>
        <v>#REF!</v>
      </c>
      <c r="H18" s="31" t="e">
        <f>H19+H20</f>
        <v>#REF!</v>
      </c>
    </row>
    <row r="19" spans="2:8" ht="51" customHeight="1">
      <c r="B19" s="19" t="s">
        <v>36</v>
      </c>
      <c r="C19" s="20" t="s">
        <v>19</v>
      </c>
      <c r="D19" s="21" t="s">
        <v>21</v>
      </c>
      <c r="E19" s="52">
        <v>28800</v>
      </c>
      <c r="F19" s="22">
        <f>'[1]расшифровка'!$H$48</f>
        <v>0</v>
      </c>
      <c r="G19" s="22" t="e">
        <f>#REF!</f>
        <v>#REF!</v>
      </c>
      <c r="H19" s="22" t="e">
        <f>#REF!</f>
        <v>#REF!</v>
      </c>
    </row>
    <row r="20" spans="2:8" ht="28.5" customHeight="1">
      <c r="B20" s="32" t="s">
        <v>37</v>
      </c>
      <c r="C20" s="33"/>
      <c r="D20" s="21" t="s">
        <v>22</v>
      </c>
      <c r="E20" s="52">
        <v>92108</v>
      </c>
      <c r="F20" s="22">
        <f>'[1]расшифровка'!$H$53</f>
        <v>0</v>
      </c>
      <c r="G20" s="22" t="e">
        <f>#REF!</f>
        <v>#REF!</v>
      </c>
      <c r="H20" s="22" t="e">
        <f>#REF!</f>
        <v>#REF!</v>
      </c>
    </row>
    <row r="21" spans="2:8" ht="22.5" customHeight="1">
      <c r="B21" s="34" t="s">
        <v>23</v>
      </c>
      <c r="C21" s="28" t="s">
        <v>15</v>
      </c>
      <c r="D21" s="29"/>
      <c r="E21" s="55">
        <f>E23+E22</f>
        <v>532687</v>
      </c>
      <c r="F21" s="31">
        <f>F23+F22</f>
        <v>532687</v>
      </c>
      <c r="G21" s="31" t="e">
        <f>G23+G22</f>
        <v>#REF!</v>
      </c>
      <c r="H21" s="31" t="e">
        <f>H23+H22</f>
        <v>#REF!</v>
      </c>
    </row>
    <row r="22" spans="2:8" ht="22.5" customHeight="1">
      <c r="B22" s="35" t="s">
        <v>8</v>
      </c>
      <c r="C22" s="20" t="s">
        <v>15</v>
      </c>
      <c r="D22" s="21" t="s">
        <v>24</v>
      </c>
      <c r="E22" s="52">
        <f>'[1]расшифровка'!$H$59</f>
        <v>7900</v>
      </c>
      <c r="F22" s="22">
        <f>'[1]расшифровка'!$H$60</f>
        <v>7900</v>
      </c>
      <c r="G22" s="22" t="e">
        <f>#REF!</f>
        <v>#REF!</v>
      </c>
      <c r="H22" s="22" t="e">
        <f>#REF!</f>
        <v>#REF!</v>
      </c>
    </row>
    <row r="23" spans="2:8" ht="20.25" customHeight="1">
      <c r="B23" s="23" t="s">
        <v>38</v>
      </c>
      <c r="C23" s="20" t="s">
        <v>15</v>
      </c>
      <c r="D23" s="21" t="s">
        <v>21</v>
      </c>
      <c r="E23" s="52">
        <f>'[1]расшифровка'!$H$63</f>
        <v>524787</v>
      </c>
      <c r="F23" s="22">
        <f>'[1]расшифровка'!$H$64</f>
        <v>524787</v>
      </c>
      <c r="G23" s="22" t="e">
        <f>#REF!</f>
        <v>#REF!</v>
      </c>
      <c r="H23" s="22" t="e">
        <f>#REF!</f>
        <v>#REF!</v>
      </c>
    </row>
    <row r="24" spans="2:8" ht="39.75" customHeight="1">
      <c r="B24" s="27" t="s">
        <v>3</v>
      </c>
      <c r="C24" s="28" t="s">
        <v>24</v>
      </c>
      <c r="D24" s="29"/>
      <c r="E24" s="55">
        <f>SUM(E25:E27)</f>
        <v>788253.33</v>
      </c>
      <c r="F24" s="31">
        <f>SUM(F25:F27)</f>
        <v>744053.33</v>
      </c>
      <c r="G24" s="31" t="e">
        <f>SUM(G25:G27)</f>
        <v>#REF!</v>
      </c>
      <c r="H24" s="31" t="e">
        <f>SUM(H25:H27)</f>
        <v>#REF!</v>
      </c>
    </row>
    <row r="25" spans="2:8" ht="41.25" customHeight="1">
      <c r="B25" s="36" t="s">
        <v>25</v>
      </c>
      <c r="C25" s="20" t="s">
        <v>24</v>
      </c>
      <c r="D25" s="21" t="s">
        <v>13</v>
      </c>
      <c r="E25" s="52">
        <f>'[1]расшифровка'!$H$71</f>
        <v>76500</v>
      </c>
      <c r="F25" s="22">
        <f>'[1]расшифровка'!$H$72</f>
        <v>76500</v>
      </c>
      <c r="G25" s="22" t="e">
        <f>#REF!</f>
        <v>#REF!</v>
      </c>
      <c r="H25" s="22" t="e">
        <f>#REF!</f>
        <v>#REF!</v>
      </c>
    </row>
    <row r="26" spans="2:8" ht="21" customHeight="1">
      <c r="B26" s="19" t="s">
        <v>3</v>
      </c>
      <c r="C26" s="20" t="s">
        <v>24</v>
      </c>
      <c r="D26" s="21" t="s">
        <v>19</v>
      </c>
      <c r="E26" s="52">
        <v>85200</v>
      </c>
      <c r="F26" s="22">
        <f>'[1]расшифровка'!$H$78</f>
        <v>40000</v>
      </c>
      <c r="G26" s="22" t="e">
        <f>#REF!</f>
        <v>#REF!</v>
      </c>
      <c r="H26" s="22" t="e">
        <f>#REF!</f>
        <v>#REF!</v>
      </c>
    </row>
    <row r="27" spans="2:8" ht="33" customHeight="1">
      <c r="B27" s="37" t="s">
        <v>4</v>
      </c>
      <c r="C27" s="20" t="s">
        <v>24</v>
      </c>
      <c r="D27" s="21" t="s">
        <v>24</v>
      </c>
      <c r="E27" s="52">
        <v>626553.33</v>
      </c>
      <c r="F27" s="22">
        <f>'[1]расшифровка'!$H$95</f>
        <v>627553.33</v>
      </c>
      <c r="G27" s="22" t="e">
        <f>#REF!</f>
        <v>#REF!</v>
      </c>
      <c r="H27" s="22" t="e">
        <f>#REF!</f>
        <v>#REF!</v>
      </c>
    </row>
    <row r="28" spans="2:8" ht="33.75" customHeight="1">
      <c r="B28" s="27" t="s">
        <v>5</v>
      </c>
      <c r="C28" s="28" t="s">
        <v>26</v>
      </c>
      <c r="D28" s="29"/>
      <c r="E28" s="56">
        <f>E29</f>
        <v>647922.45</v>
      </c>
      <c r="F28" s="38">
        <f>F29</f>
        <v>648422.45</v>
      </c>
      <c r="G28" s="38" t="e">
        <f>G29</f>
        <v>#REF!</v>
      </c>
      <c r="H28" s="38" t="e">
        <f>H29</f>
        <v>#REF!</v>
      </c>
    </row>
    <row r="29" spans="2:8" ht="15">
      <c r="B29" s="19" t="s">
        <v>39</v>
      </c>
      <c r="C29" s="20" t="s">
        <v>26</v>
      </c>
      <c r="D29" s="21" t="s">
        <v>11</v>
      </c>
      <c r="E29" s="52">
        <v>647922.45</v>
      </c>
      <c r="F29" s="22">
        <f>'[1]расшифровка'!$H$104</f>
        <v>648422.45</v>
      </c>
      <c r="G29" s="22" t="e">
        <f>#REF!</f>
        <v>#REF!</v>
      </c>
      <c r="H29" s="22" t="e">
        <f>#REF!</f>
        <v>#REF!</v>
      </c>
    </row>
    <row r="30" spans="2:9" ht="32.25" customHeight="1">
      <c r="B30" s="27" t="s">
        <v>27</v>
      </c>
      <c r="C30" s="28" t="s">
        <v>22</v>
      </c>
      <c r="D30" s="29"/>
      <c r="E30" s="54">
        <f>E31</f>
        <v>41800</v>
      </c>
      <c r="F30" s="30">
        <f>F31</f>
        <v>0</v>
      </c>
      <c r="G30" s="30" t="e">
        <f>G31</f>
        <v>#REF!</v>
      </c>
      <c r="H30" s="30" t="e">
        <f>H31</f>
        <v>#REF!</v>
      </c>
      <c r="I30" s="39"/>
    </row>
    <row r="31" spans="2:9" ht="17.25" customHeight="1">
      <c r="B31" s="19" t="s">
        <v>28</v>
      </c>
      <c r="C31" s="20" t="s">
        <v>22</v>
      </c>
      <c r="D31" s="21" t="s">
        <v>11</v>
      </c>
      <c r="E31" s="52">
        <f>'[1]расшифровка'!$H$130</f>
        <v>41800</v>
      </c>
      <c r="F31" s="22">
        <f>'[1]расшифровка'!$H$129</f>
        <v>0</v>
      </c>
      <c r="G31" s="22" t="e">
        <f>#REF!</f>
        <v>#REF!</v>
      </c>
      <c r="H31" s="22" t="e">
        <f>#REF!</f>
        <v>#REF!</v>
      </c>
      <c r="I31" s="39"/>
    </row>
    <row r="32" spans="2:9" ht="32.25" customHeight="1">
      <c r="B32" s="27" t="s">
        <v>6</v>
      </c>
      <c r="C32" s="28" t="s">
        <v>17</v>
      </c>
      <c r="D32" s="29"/>
      <c r="E32" s="54">
        <f>E33</f>
        <v>9000</v>
      </c>
      <c r="F32" s="30">
        <f>F33</f>
        <v>41800</v>
      </c>
      <c r="G32" s="30" t="e">
        <f>G33</f>
        <v>#REF!</v>
      </c>
      <c r="H32" s="30" t="e">
        <f>H33</f>
        <v>#REF!</v>
      </c>
      <c r="I32" s="39"/>
    </row>
    <row r="33" spans="2:8" ht="32.25" customHeight="1">
      <c r="B33" s="19" t="s">
        <v>6</v>
      </c>
      <c r="C33" s="20" t="s">
        <v>17</v>
      </c>
      <c r="D33" s="21" t="s">
        <v>11</v>
      </c>
      <c r="E33" s="52">
        <v>9000</v>
      </c>
      <c r="F33" s="22">
        <f>'[1]расшифровка'!$H$131</f>
        <v>41800</v>
      </c>
      <c r="G33" s="22" t="e">
        <f>#REF!</f>
        <v>#REF!</v>
      </c>
      <c r="H33" s="22" t="e">
        <f>#REF!</f>
        <v>#REF!</v>
      </c>
    </row>
    <row r="34" spans="2:8" ht="58.5" customHeight="1">
      <c r="B34" s="40" t="s">
        <v>7</v>
      </c>
      <c r="C34" s="28" t="s">
        <v>29</v>
      </c>
      <c r="D34" s="29"/>
      <c r="E34" s="54">
        <f>E35</f>
        <v>460600</v>
      </c>
      <c r="F34" s="30">
        <f>F35</f>
        <v>5000</v>
      </c>
      <c r="G34" s="30" t="e">
        <f>G35</f>
        <v>#REF!</v>
      </c>
      <c r="H34" s="30" t="e">
        <f>H35</f>
        <v>#REF!</v>
      </c>
    </row>
    <row r="35" spans="2:8" ht="41.25" customHeight="1">
      <c r="B35" s="41" t="s">
        <v>40</v>
      </c>
      <c r="C35" s="20" t="s">
        <v>29</v>
      </c>
      <c r="D35" s="21" t="s">
        <v>19</v>
      </c>
      <c r="E35" s="52">
        <f>'[1]расшифровка'!$H$138</f>
        <v>460600</v>
      </c>
      <c r="F35" s="22">
        <f>'[1]расшифровка'!$H$137</f>
        <v>5000</v>
      </c>
      <c r="G35" s="22" t="e">
        <f>#REF!</f>
        <v>#REF!</v>
      </c>
      <c r="H35" s="22" t="e">
        <f>#REF!</f>
        <v>#REF!</v>
      </c>
    </row>
    <row r="36" spans="2:8" ht="33.75" customHeight="1" thickBot="1">
      <c r="B36" s="42" t="s">
        <v>41</v>
      </c>
      <c r="C36" s="43" t="s">
        <v>10</v>
      </c>
      <c r="D36" s="43" t="s">
        <v>10</v>
      </c>
      <c r="E36" s="57">
        <f>E10+E16+E18+E21+E24+E28+E30+E32+E34</f>
        <v>4093631.34</v>
      </c>
      <c r="F36" s="44">
        <f>F10+F16+F18+F21+F24+F28+F30+F32+F34</f>
        <v>3422663.34</v>
      </c>
      <c r="G36" s="44" t="e">
        <f>G10+G16+G18+G21+G24+G28+G30+G32+G34</f>
        <v>#REF!</v>
      </c>
      <c r="H36" s="44" t="e">
        <f>H10+H16+H18+H21+H24+H28+H30+H32+H34</f>
        <v>#REF!</v>
      </c>
    </row>
    <row r="37" spans="9:11" ht="13.5" thickTop="1">
      <c r="I37" s="45"/>
      <c r="J37" s="45"/>
      <c r="K37" s="45"/>
    </row>
    <row r="38" spans="2:11" ht="12.75">
      <c r="B38" s="3"/>
      <c r="D38" s="1"/>
      <c r="I38" s="45"/>
      <c r="J38" s="45"/>
      <c r="K38" s="45"/>
    </row>
    <row r="39" spans="9:11" ht="12.75">
      <c r="I39" s="45"/>
      <c r="J39" s="45"/>
      <c r="K39" s="45"/>
    </row>
    <row r="40" spans="9:11" ht="12.75">
      <c r="I40" s="45"/>
      <c r="J40" s="45"/>
      <c r="K40" s="45"/>
    </row>
  </sheetData>
  <sheetProtection/>
  <mergeCells count="1">
    <mergeCell ref="D2:G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2018-02-28T04:17:10Z</cp:lastPrinted>
  <dcterms:created xsi:type="dcterms:W3CDTF">1996-10-08T23:32:33Z</dcterms:created>
  <dcterms:modified xsi:type="dcterms:W3CDTF">2018-08-17T01:38:49Z</dcterms:modified>
  <cp:category/>
  <cp:version/>
  <cp:contentType/>
  <cp:contentStatus/>
</cp:coreProperties>
</file>